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Tabulka  " sheetId="1" r:id="rId1"/>
    <sheet name="VČ A-ZČ" sheetId="2" r:id="rId2"/>
    <sheet name="Praha-SČ" sheetId="3" r:id="rId3"/>
    <sheet name="VČ A-Praha" sheetId="4" r:id="rId4"/>
    <sheet name="SČ-VČ B" sheetId="5" r:id="rId5"/>
    <sheet name="VČ A-VČ B" sheetId="6" r:id="rId6"/>
    <sheet name="Praha-ZČ" sheetId="7" r:id="rId7"/>
    <sheet name="SČ-ZČ" sheetId="8" r:id="rId8"/>
    <sheet name="VČ B-Praha" sheetId="9" r:id="rId9"/>
    <sheet name="VČ A - SČ" sheetId="10" r:id="rId10"/>
    <sheet name="VČ B-ZČ" sheetId="11" r:id="rId11"/>
  </sheets>
  <definedNames>
    <definedName name="_xlnm.Print_Area" localSheetId="2">'Praha-SČ'!$B$2:$T$23</definedName>
    <definedName name="_xlnm.Print_Area" localSheetId="6">'Praha-ZČ'!$B$2:$T$23</definedName>
    <definedName name="_xlnm.Print_Area" localSheetId="4">'SČ-VČ B'!$B$2:$T$23</definedName>
    <definedName name="_xlnm.Print_Area" localSheetId="7">'SČ-ZČ'!$B$2:$T$23</definedName>
    <definedName name="_xlnm.Print_Area" localSheetId="9">'VČ A - SČ'!$B$2:$T$23</definedName>
    <definedName name="_xlnm.Print_Area" localSheetId="3">'VČ A-Praha'!$B$2:$T$23</definedName>
    <definedName name="_xlnm.Print_Area" localSheetId="5">'VČ A-VČ B'!$B$2:$T$23</definedName>
    <definedName name="_xlnm.Print_Area" localSheetId="1">'VČ A-ZČ'!$B$2:$T$23</definedName>
    <definedName name="_xlnm.Print_Area" localSheetId="8">'VČ B-Praha'!$B$2:$T$23</definedName>
    <definedName name="_xlnm.Print_Area" localSheetId="10">'VČ B-ZČ'!$B$2:$T$23</definedName>
  </definedNames>
  <calcPr fullCalcOnLoad="1"/>
</workbook>
</file>

<file path=xl/sharedStrings.xml><?xml version="1.0" encoding="utf-8"?>
<sst xmlns="http://schemas.openxmlformats.org/spreadsheetml/2006/main" count="766" uniqueCount="127">
  <si>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</si>
  <si>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</si>
  <si>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</si>
  <si>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</si>
  <si>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</si>
  <si>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</si>
  <si>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</si>
  <si>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</si>
  <si>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</si>
  <si>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</si>
  <si>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</si>
  <si>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</si>
  <si>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</si>
  <si>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</si>
  <si>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</si>
  <si>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</si>
  <si>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</si>
  <si>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</si>
  <si>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</si>
  <si>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</si>
  <si>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</si>
  <si>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</si>
  <si>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</si>
  <si>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</si>
  <si>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</si>
  <si>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</si>
  <si>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</si>
  <si>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</si>
  <si>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FALCO cup 2023 - turnaj oblastních družstev kategorie U15</t>
  </si>
  <si>
    <t>Liberec</t>
  </si>
  <si>
    <t>Zdeněk Kračmar</t>
  </si>
  <si>
    <t>pořadí zápasů</t>
  </si>
  <si>
    <t>1. kolo</t>
  </si>
  <si>
    <t>2. kolo</t>
  </si>
  <si>
    <t>3. kolo</t>
  </si>
  <si>
    <t>4. kolo</t>
  </si>
  <si>
    <t>1 - 5</t>
  </si>
  <si>
    <t>1 - 4</t>
  </si>
  <si>
    <t>1 - 3</t>
  </si>
  <si>
    <t>2 - 5</t>
  </si>
  <si>
    <t>1 - 2</t>
  </si>
  <si>
    <t>2 - 4</t>
  </si>
  <si>
    <t>2 - 3</t>
  </si>
  <si>
    <t>4 - 5</t>
  </si>
  <si>
    <t>3 - 4</t>
  </si>
  <si>
    <t>3 - 5</t>
  </si>
  <si>
    <t>přibližný čas</t>
  </si>
  <si>
    <t>11,00</t>
  </si>
  <si>
    <t>FALCO cup 2023</t>
  </si>
  <si>
    <t>1</t>
  </si>
  <si>
    <t>2</t>
  </si>
  <si>
    <t>3</t>
  </si>
  <si>
    <t>4</t>
  </si>
  <si>
    <t>5</t>
  </si>
  <si>
    <t>VÝSLEDKY</t>
  </si>
  <si>
    <t>míče</t>
  </si>
  <si>
    <t>sety</t>
  </si>
  <si>
    <t>zápasy</t>
  </si>
  <si>
    <t>body</t>
  </si>
  <si>
    <t>pořadí</t>
  </si>
  <si>
    <t>11.3.23</t>
  </si>
  <si>
    <t>5. kolo</t>
  </si>
  <si>
    <t>kurt č. 1 - 2</t>
  </si>
  <si>
    <t>kurt č. 3 - 4</t>
  </si>
  <si>
    <t>9,00</t>
  </si>
  <si>
    <t>13,00</t>
  </si>
  <si>
    <t>15,00</t>
  </si>
  <si>
    <t>17,00</t>
  </si>
  <si>
    <t>Východní Čechy A</t>
  </si>
  <si>
    <t>Výběr Středočeského kraje</t>
  </si>
  <si>
    <t>Východní Čechy B</t>
  </si>
  <si>
    <t>Praha</t>
  </si>
  <si>
    <t>Západní Čechy</t>
  </si>
  <si>
    <t>Pešek Daniel</t>
  </si>
  <si>
    <t>Pavlišová Nela</t>
  </si>
  <si>
    <t>Bednář - Mojdl</t>
  </si>
  <si>
    <t>Pavlišová - Bednářová</t>
  </si>
  <si>
    <t>Bednář - Bednářová</t>
  </si>
  <si>
    <t>Martinec Petr</t>
  </si>
  <si>
    <t>Hermannová Pavlína</t>
  </si>
  <si>
    <t>Martinec - Skrčený</t>
  </si>
  <si>
    <t>Hermannová - Vernerová</t>
  </si>
  <si>
    <t>Michl - Váňová</t>
  </si>
  <si>
    <t>Bršťák Antonín</t>
  </si>
  <si>
    <t>Jindrová Martina</t>
  </si>
  <si>
    <t>Bršťák - Otásek</t>
  </si>
  <si>
    <t>Jindrová - Šlechtová</t>
  </si>
  <si>
    <t>Otásek - Šlechtová</t>
  </si>
  <si>
    <t xml:space="preserve">   Stružka Jan Vladimír</t>
  </si>
  <si>
    <t xml:space="preserve">   Malá Kateřina</t>
  </si>
  <si>
    <t xml:space="preserve">   Čada - Stružka</t>
  </si>
  <si>
    <t xml:space="preserve">   Malá - Holubářová</t>
  </si>
  <si>
    <t xml:space="preserve">   Čada - Holubářová</t>
  </si>
  <si>
    <t xml:space="preserve">1. kolo v turnaji </t>
  </si>
  <si>
    <t>ZČ</t>
  </si>
  <si>
    <t>SČ</t>
  </si>
  <si>
    <t>VČ A</t>
  </si>
  <si>
    <t>Bednář Jan</t>
  </si>
  <si>
    <t>Bednářová Lucie</t>
  </si>
  <si>
    <t>Bednář - Pešek</t>
  </si>
  <si>
    <t>Mojdl - Pavlištová</t>
  </si>
  <si>
    <t>Kubát Vojtěch</t>
  </si>
  <si>
    <t>Dufková Eliška</t>
  </si>
  <si>
    <t>Klapal - Kubát</t>
  </si>
  <si>
    <t>Hodačová - Dufková</t>
  </si>
  <si>
    <t>Klapal - Hodačová</t>
  </si>
  <si>
    <t xml:space="preserve">2. kolo v turnaji </t>
  </si>
  <si>
    <t>VČ B</t>
  </si>
  <si>
    <t xml:space="preserve">3. kolo v turnaji </t>
  </si>
  <si>
    <t xml:space="preserve">4. kolo v turnaji </t>
  </si>
  <si>
    <t xml:space="preserve">   Čada Daniel</t>
  </si>
  <si>
    <t xml:space="preserve">   Holubářová Eva</t>
  </si>
  <si>
    <t xml:space="preserve">   Stružka - Malá</t>
  </si>
  <si>
    <t>Mojdl - Pešek</t>
  </si>
  <si>
    <t>Bednář - Pavlištová</t>
  </si>
  <si>
    <t>Otásek Matěj</t>
  </si>
  <si>
    <t>Šlechtová Adéla</t>
  </si>
  <si>
    <t>Otásek - Bršťák</t>
  </si>
  <si>
    <t>Bršťák - Jindrová</t>
  </si>
  <si>
    <t>Michl - Skrčený</t>
  </si>
  <si>
    <t>Váňová - Vernerová</t>
  </si>
  <si>
    <t>Martinec - Hermannová</t>
  </si>
  <si>
    <t xml:space="preserve">5. kolo v turnaji </t>
  </si>
  <si>
    <t>Klapal Tomáš</t>
  </si>
  <si>
    <t>Hodačová Amy</t>
  </si>
  <si>
    <t>Kubát - Dufková</t>
  </si>
  <si>
    <t>Bršťák - Šlechtová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</si>
</sst>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8"/>
      <name val="Arial CE"/>
      <family val="0"/>
    </font>
    <font>
      <sz val="48"/>
      <name val="Arial CE"/>
      <family val="0"/>
    </font>
    <font>
      <b/>
      <sz val="32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i/>
      <sz val="7"/>
      <color indexed="10"/>
      <name val="Arial CE"/>
      <family val="2"/>
    </font>
    <font>
      <i/>
      <sz val="10"/>
      <color indexed="10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b/>
      <sz val="16"/>
      <name val="Arial CE"/>
      <family val="0"/>
    </font>
    <font>
      <b/>
      <i/>
      <sz val="7"/>
      <color indexed="12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7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7"/>
      <color rgb="FFFF0000"/>
      <name val="Arial CE"/>
      <family val="0"/>
    </font>
    <font>
      <b/>
      <i/>
      <sz val="7"/>
      <color theme="3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4" fillId="0" borderId="0">
      <alignment/>
      <protection/>
    </xf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14" fontId="10" fillId="0" borderId="4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5" fillId="0" borderId="44" xfId="0" applyFont="1" applyBorder="1" applyAlignment="1" applyProtection="1">
      <alignment vertical="center"/>
      <protection locked="0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 applyProtection="1">
      <alignment horizontal="left" vertical="center"/>
      <protection locked="0"/>
    </xf>
    <xf numFmtId="0" fontId="33" fillId="0" borderId="47" xfId="0" applyFont="1" applyBorder="1" applyAlignment="1">
      <alignment horizontal="right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left" vertical="center"/>
    </xf>
    <xf numFmtId="0" fontId="34" fillId="0" borderId="47" xfId="0" applyFont="1" applyBorder="1" applyAlignment="1">
      <alignment horizontal="right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0" fontId="26" fillId="0" borderId="5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/>
    </xf>
    <xf numFmtId="0" fontId="35" fillId="0" borderId="40" xfId="0" applyFont="1" applyBorder="1" applyAlignment="1" applyProtection="1">
      <alignment horizontal="left" vertical="center"/>
      <protection locked="0"/>
    </xf>
    <xf numFmtId="0" fontId="35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36" fillId="0" borderId="40" xfId="0" applyFont="1" applyBorder="1" applyAlignment="1">
      <alignment horizontal="left" vertical="center"/>
    </xf>
    <xf numFmtId="0" fontId="34" fillId="0" borderId="12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left" vertical="center"/>
    </xf>
    <xf numFmtId="0" fontId="1" fillId="0" borderId="50" xfId="0" applyFont="1" applyBorder="1" applyAlignment="1" applyProtection="1">
      <alignment horizontal="left" vertical="center" indent="1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4" xfId="0" applyFont="1" applyBorder="1" applyAlignment="1">
      <alignment horizontal="center" vertical="center"/>
    </xf>
    <xf numFmtId="0" fontId="37" fillId="0" borderId="4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0" borderId="52" xfId="0" applyFont="1" applyBorder="1" applyAlignment="1">
      <alignment horizontal="right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34" fillId="0" borderId="52" xfId="0" applyFont="1" applyBorder="1" applyAlignment="1">
      <alignment horizontal="right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left" vertical="center"/>
    </xf>
    <xf numFmtId="0" fontId="25" fillId="0" borderId="44" xfId="0" applyFont="1" applyBorder="1" applyAlignment="1" applyProtection="1">
      <alignment vertical="center"/>
      <protection hidden="1"/>
    </xf>
    <xf numFmtId="0" fontId="25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5" fillId="0" borderId="55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0" fontId="37" fillId="0" borderId="55" xfId="0" applyFont="1" applyBorder="1" applyAlignment="1">
      <alignment horizontal="left" vertical="center"/>
    </xf>
    <xf numFmtId="0" fontId="35" fillId="0" borderId="56" xfId="0" applyFont="1" applyBorder="1" applyAlignment="1">
      <alignment vertical="center"/>
    </xf>
    <xf numFmtId="0" fontId="35" fillId="0" borderId="57" xfId="0" applyFont="1" applyBorder="1" applyAlignment="1">
      <alignment horizontal="center" vertical="center"/>
    </xf>
    <xf numFmtId="0" fontId="40" fillId="0" borderId="58" xfId="0" applyFont="1" applyBorder="1" applyAlignment="1" applyProtection="1">
      <alignment vertical="center"/>
      <protection hidden="1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left" vertical="center"/>
    </xf>
    <xf numFmtId="0" fontId="40" fillId="0" borderId="61" xfId="0" applyFont="1" applyBorder="1" applyAlignment="1" applyProtection="1">
      <alignment vertical="center"/>
      <protection hidden="1"/>
    </xf>
    <xf numFmtId="0" fontId="40" fillId="0" borderId="6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0" fillId="0" borderId="15" xfId="0" applyFont="1" applyBorder="1" applyAlignment="1" applyProtection="1">
      <alignment vertical="center"/>
      <protection hidden="1"/>
    </xf>
    <xf numFmtId="0" fontId="40" fillId="0" borderId="29" xfId="0" applyFont="1" applyBorder="1" applyAlignment="1">
      <alignment horizontal="center" vertical="center"/>
    </xf>
    <xf numFmtId="0" fontId="40" fillId="0" borderId="63" xfId="0" applyFont="1" applyBorder="1" applyAlignment="1">
      <alignment horizontal="left" vertical="center"/>
    </xf>
    <xf numFmtId="0" fontId="40" fillId="0" borderId="64" xfId="0" applyFont="1" applyBorder="1" applyAlignment="1" applyProtection="1">
      <alignment vertical="center"/>
      <protection hidden="1"/>
    </xf>
    <xf numFmtId="0" fontId="40" fillId="0" borderId="65" xfId="0" applyFont="1" applyBorder="1" applyAlignment="1">
      <alignment horizontal="center" vertical="center"/>
    </xf>
    <xf numFmtId="0" fontId="38" fillId="0" borderId="64" xfId="0" applyFont="1" applyBorder="1" applyAlignment="1">
      <alignment horizontal="right" vertical="center"/>
    </xf>
    <xf numFmtId="0" fontId="38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34" fillId="0" borderId="64" xfId="0" applyFont="1" applyBorder="1" applyAlignment="1">
      <alignment horizontal="right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63" xfId="0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2" fillId="33" borderId="3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9" xfId="0" applyFill="1" applyBorder="1" applyAlignment="1">
      <alignment/>
    </xf>
    <xf numFmtId="0" fontId="32" fillId="33" borderId="63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1" xfId="0" applyFill="1" applyBorder="1" applyAlignment="1">
      <alignment/>
    </xf>
    <xf numFmtId="0" fontId="32" fillId="33" borderId="51" xfId="0" applyFont="1" applyFill="1" applyBorder="1" applyAlignment="1">
      <alignment/>
    </xf>
    <xf numFmtId="0" fontId="39" fillId="33" borderId="5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51" xfId="0" applyFont="1" applyFill="1" applyBorder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44" fontId="16" fillId="0" borderId="30" xfId="39" applyFont="1" applyBorder="1">
      <alignment horizont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63" xfId="0" applyFont="1" applyBorder="1" applyAlignment="1">
      <alignment vertical="center"/>
    </xf>
    <xf numFmtId="0" fontId="25" fillId="0" borderId="44" xfId="0" applyFont="1" applyBorder="1" applyAlignment="1" applyProtection="1">
      <alignment horizontal="right" vertical="center"/>
      <protection locked="0"/>
    </xf>
    <xf numFmtId="0" fontId="35" fillId="0" borderId="14" xfId="0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76" fillId="34" borderId="56" xfId="0" applyFont="1" applyFill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0" fontId="76" fillId="34" borderId="0" xfId="0" applyFont="1" applyFill="1" applyBorder="1" applyAlignment="1">
      <alignment horizontal="left" vertical="center"/>
    </xf>
    <xf numFmtId="0" fontId="77" fillId="34" borderId="64" xfId="0" applyFont="1" applyFill="1" applyBorder="1" applyAlignment="1">
      <alignment horizontal="right" vertical="center"/>
    </xf>
    <xf numFmtId="0" fontId="77" fillId="0" borderId="14" xfId="0" applyFont="1" applyBorder="1" applyAlignment="1">
      <alignment horizontal="center" vertical="center"/>
    </xf>
    <xf numFmtId="0" fontId="77" fillId="34" borderId="66" xfId="0" applyFont="1" applyFill="1" applyBorder="1" applyAlignment="1">
      <alignment horizontal="left" vertical="center"/>
    </xf>
    <xf numFmtId="0" fontId="25" fillId="34" borderId="42" xfId="0" applyFont="1" applyFill="1" applyBorder="1" applyAlignment="1">
      <alignment vertical="center"/>
    </xf>
    <xf numFmtId="0" fontId="25" fillId="34" borderId="46" xfId="0" applyFont="1" applyFill="1" applyBorder="1" applyAlignment="1">
      <alignment horizontal="left" vertical="center"/>
    </xf>
    <xf numFmtId="49" fontId="30" fillId="0" borderId="42" xfId="0" applyNumberFormat="1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49" fontId="30" fillId="0" borderId="71" xfId="0" applyNumberFormat="1" applyFont="1" applyBorder="1" applyAlignment="1">
      <alignment horizontal="center" vertical="center"/>
    </xf>
    <xf numFmtId="0" fontId="41" fillId="0" borderId="70" xfId="0" applyFont="1" applyBorder="1" applyAlignment="1" applyProtection="1">
      <alignment horizontal="center" vertical="center"/>
      <protection locked="0"/>
    </xf>
    <xf numFmtId="0" fontId="41" fillId="0" borderId="71" xfId="0" applyFont="1" applyBorder="1" applyAlignment="1" applyProtection="1">
      <alignment horizontal="center" vertical="center"/>
      <protection locked="0"/>
    </xf>
    <xf numFmtId="49" fontId="28" fillId="35" borderId="70" xfId="0" applyNumberFormat="1" applyFont="1" applyFill="1" applyBorder="1" applyAlignment="1" applyProtection="1">
      <alignment horizontal="center" vertical="center"/>
      <protection locked="0"/>
    </xf>
    <xf numFmtId="49" fontId="28" fillId="35" borderId="71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8" fillId="33" borderId="42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63" xfId="0" applyFont="1" applyFill="1" applyBorder="1" applyAlignment="1">
      <alignment horizontal="center" vertical="center"/>
    </xf>
    <xf numFmtId="49" fontId="30" fillId="0" borderId="73" xfId="0" applyNumberFormat="1" applyFont="1" applyBorder="1" applyAlignment="1">
      <alignment horizontal="center" vertical="center"/>
    </xf>
    <xf numFmtId="0" fontId="41" fillId="0" borderId="73" xfId="0" applyFont="1" applyBorder="1" applyAlignment="1" applyProtection="1">
      <alignment horizontal="center" vertical="center"/>
      <protection locked="0"/>
    </xf>
    <xf numFmtId="49" fontId="28" fillId="35" borderId="73" xfId="0" applyNumberFormat="1" applyFont="1" applyFill="1" applyBorder="1" applyAlignment="1" applyProtection="1">
      <alignment horizontal="center" vertical="center"/>
      <protection locked="0"/>
    </xf>
    <xf numFmtId="49" fontId="39" fillId="33" borderId="50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center" vertical="center"/>
    </xf>
    <xf numFmtId="49" fontId="25" fillId="33" borderId="51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63" xfId="0" applyFill="1" applyBorder="1" applyAlignment="1">
      <alignment/>
    </xf>
    <xf numFmtId="0" fontId="41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28" fillId="35" borderId="70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79" xfId="38" applyFont="1" applyBorder="1" applyAlignment="1">
      <alignment horizontal="center" vertical="center"/>
      <protection/>
    </xf>
    <xf numFmtId="0" fontId="17" fillId="0" borderId="8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29" xfId="0" applyFont="1" applyFill="1" applyBorder="1" applyAlignment="1">
      <alignment horizontal="left" vertical="center"/>
    </xf>
    <xf numFmtId="0" fontId="13" fillId="2" borderId="72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6" fillId="0" borderId="74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75" xfId="59" applyFont="1" applyBorder="1" applyAlignment="1">
      <alignment horizontal="left" vertical="center"/>
      <protection/>
    </xf>
    <xf numFmtId="0" fontId="23" fillId="0" borderId="83" xfId="59" applyFont="1" applyBorder="1" applyAlignment="1">
      <alignment horizontal="left" vertical="center"/>
      <protection/>
    </xf>
    <xf numFmtId="0" fontId="23" fillId="0" borderId="65" xfId="59" applyFont="1" applyBorder="1" applyAlignment="1">
      <alignment horizontal="left" vertical="center"/>
      <protection/>
    </xf>
    <xf numFmtId="0" fontId="23" fillId="0" borderId="84" xfId="59" applyFont="1" applyBorder="1" applyAlignment="1">
      <alignment horizontal="left" vertical="center"/>
      <protection/>
    </xf>
    <xf numFmtId="0" fontId="16" fillId="0" borderId="76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9"/>
  <sheetViews>
    <sheetView tabSelected="1" zoomScalePageLayoutView="0" workbookViewId="0" topLeftCell="A1">
      <selection activeCell="AD11" sqref="AD11:AD13"/>
    </sheetView>
  </sheetViews>
  <sheetFormatPr defaultColWidth="11.00390625" defaultRowHeight="12.75"/>
  <cols>
    <col min="1" max="1" width="1.875" style="0" customWidth="1"/>
    <col min="2" max="2" width="8.125" style="0" customWidth="1"/>
    <col min="3" max="4" width="12.625" style="0" customWidth="1"/>
    <col min="5" max="5" width="13.125" style="0" customWidth="1"/>
    <col min="6" max="6" width="5.375" style="0" customWidth="1"/>
    <col min="7" max="7" width="1.625" style="0" customWidth="1"/>
    <col min="8" max="9" width="5.375" style="0" customWidth="1"/>
    <col min="10" max="10" width="1.625" style="0" customWidth="1"/>
    <col min="11" max="12" width="5.375" style="0" customWidth="1"/>
    <col min="13" max="13" width="1.625" style="0" customWidth="1"/>
    <col min="14" max="15" width="5.375" style="0" customWidth="1"/>
    <col min="16" max="16" width="1.625" style="0" customWidth="1"/>
    <col min="17" max="18" width="5.375" style="0" customWidth="1"/>
    <col min="19" max="19" width="1.625" style="0" customWidth="1"/>
    <col min="20" max="20" width="5.375" style="0" customWidth="1"/>
    <col min="21" max="21" width="4.625" style="0" customWidth="1"/>
    <col min="22" max="22" width="1.625" style="0" customWidth="1"/>
    <col min="23" max="24" width="4.625" style="0" customWidth="1"/>
    <col min="25" max="25" width="1.625" style="0" customWidth="1"/>
    <col min="26" max="27" width="4.625" style="0" customWidth="1"/>
    <col min="28" max="28" width="1.625" style="0" customWidth="1"/>
    <col min="29" max="29" width="4.625" style="0" customWidth="1"/>
    <col min="30" max="30" width="5.625" style="0" customWidth="1"/>
    <col min="31" max="16384" width="8.875" style="0" customWidth="1"/>
  </cols>
  <sheetData>
    <row r="1" spans="2:31" ht="12.75" customHeight="1">
      <c r="B1" s="217" t="s">
        <v>48</v>
      </c>
      <c r="C1" s="218"/>
      <c r="D1" s="218"/>
      <c r="E1" s="219"/>
      <c r="F1" s="181" t="s">
        <v>49</v>
      </c>
      <c r="G1" s="182"/>
      <c r="H1" s="183"/>
      <c r="I1" s="181" t="s">
        <v>50</v>
      </c>
      <c r="J1" s="182"/>
      <c r="K1" s="183"/>
      <c r="L1" s="181" t="s">
        <v>51</v>
      </c>
      <c r="M1" s="182"/>
      <c r="N1" s="183"/>
      <c r="O1" s="181" t="s">
        <v>52</v>
      </c>
      <c r="P1" s="182"/>
      <c r="Q1" s="183"/>
      <c r="R1" s="181" t="s">
        <v>53</v>
      </c>
      <c r="S1" s="190"/>
      <c r="T1" s="191"/>
      <c r="U1" s="198" t="s">
        <v>54</v>
      </c>
      <c r="V1" s="199"/>
      <c r="W1" s="199"/>
      <c r="X1" s="199"/>
      <c r="Y1" s="199"/>
      <c r="Z1" s="199"/>
      <c r="AA1" s="199"/>
      <c r="AB1" s="199"/>
      <c r="AC1" s="199"/>
      <c r="AD1" s="199"/>
      <c r="AE1" s="200"/>
    </row>
    <row r="2" spans="2:31" ht="12.75" customHeight="1">
      <c r="B2" s="220"/>
      <c r="C2" s="221"/>
      <c r="D2" s="221"/>
      <c r="E2" s="222"/>
      <c r="F2" s="184"/>
      <c r="G2" s="185"/>
      <c r="H2" s="186"/>
      <c r="I2" s="184"/>
      <c r="J2" s="185"/>
      <c r="K2" s="186"/>
      <c r="L2" s="184"/>
      <c r="M2" s="185"/>
      <c r="N2" s="186"/>
      <c r="O2" s="184"/>
      <c r="P2" s="185"/>
      <c r="Q2" s="186"/>
      <c r="R2" s="192"/>
      <c r="S2" s="193"/>
      <c r="T2" s="194"/>
      <c r="U2" s="201"/>
      <c r="V2" s="202"/>
      <c r="W2" s="202"/>
      <c r="X2" s="202"/>
      <c r="Y2" s="202"/>
      <c r="Z2" s="202"/>
      <c r="AA2" s="202"/>
      <c r="AB2" s="202"/>
      <c r="AC2" s="202"/>
      <c r="AD2" s="202"/>
      <c r="AE2" s="203"/>
    </row>
    <row r="3" spans="2:31" ht="13.5" customHeight="1" thickBot="1">
      <c r="B3" s="220"/>
      <c r="C3" s="221"/>
      <c r="D3" s="221"/>
      <c r="E3" s="222"/>
      <c r="F3" s="184"/>
      <c r="G3" s="185"/>
      <c r="H3" s="186"/>
      <c r="I3" s="184"/>
      <c r="J3" s="185"/>
      <c r="K3" s="186"/>
      <c r="L3" s="184"/>
      <c r="M3" s="185"/>
      <c r="N3" s="186"/>
      <c r="O3" s="184"/>
      <c r="P3" s="185"/>
      <c r="Q3" s="186"/>
      <c r="R3" s="192"/>
      <c r="S3" s="193"/>
      <c r="T3" s="194"/>
      <c r="U3" s="204"/>
      <c r="V3" s="205"/>
      <c r="W3" s="205"/>
      <c r="X3" s="205"/>
      <c r="Y3" s="205"/>
      <c r="Z3" s="205"/>
      <c r="AA3" s="205"/>
      <c r="AB3" s="205"/>
      <c r="AC3" s="205"/>
      <c r="AD3" s="205"/>
      <c r="AE3" s="206"/>
    </row>
    <row r="4" spans="2:31" ht="13.5" customHeight="1" thickBot="1">
      <c r="B4" s="223"/>
      <c r="C4" s="224"/>
      <c r="D4" s="224"/>
      <c r="E4" s="225"/>
      <c r="F4" s="187"/>
      <c r="G4" s="188"/>
      <c r="H4" s="189"/>
      <c r="I4" s="187"/>
      <c r="J4" s="188"/>
      <c r="K4" s="189"/>
      <c r="L4" s="187"/>
      <c r="M4" s="188"/>
      <c r="N4" s="189"/>
      <c r="O4" s="187"/>
      <c r="P4" s="188"/>
      <c r="Q4" s="189"/>
      <c r="R4" s="195"/>
      <c r="S4" s="196"/>
      <c r="T4" s="197"/>
      <c r="U4" s="213" t="s">
        <v>55</v>
      </c>
      <c r="V4" s="214"/>
      <c r="W4" s="215"/>
      <c r="X4" s="213" t="s">
        <v>56</v>
      </c>
      <c r="Y4" s="214"/>
      <c r="Z4" s="215"/>
      <c r="AA4" s="216" t="s">
        <v>57</v>
      </c>
      <c r="AB4" s="216"/>
      <c r="AC4" s="216"/>
      <c r="AD4" s="63" t="s">
        <v>58</v>
      </c>
      <c r="AE4" s="63" t="s">
        <v>59</v>
      </c>
    </row>
    <row r="5" spans="2:31" ht="19.5" customHeight="1">
      <c r="B5" s="207" t="s">
        <v>49</v>
      </c>
      <c r="C5" s="64"/>
      <c r="D5" s="65"/>
      <c r="E5" s="66"/>
      <c r="F5" s="147"/>
      <c r="G5" s="148"/>
      <c r="H5" s="149"/>
      <c r="I5" s="67">
        <v>3</v>
      </c>
      <c r="J5" s="68" t="s">
        <v>22</v>
      </c>
      <c r="K5" s="69">
        <v>2</v>
      </c>
      <c r="L5" s="67">
        <v>5</v>
      </c>
      <c r="M5" s="68" t="s">
        <v>22</v>
      </c>
      <c r="N5" s="69">
        <v>0</v>
      </c>
      <c r="O5" s="67">
        <v>4</v>
      </c>
      <c r="P5" s="68" t="s">
        <v>22</v>
      </c>
      <c r="Q5" s="69">
        <v>1</v>
      </c>
      <c r="R5" s="170">
        <v>5</v>
      </c>
      <c r="S5" s="68" t="s">
        <v>22</v>
      </c>
      <c r="T5" s="69">
        <v>0</v>
      </c>
      <c r="U5" s="70"/>
      <c r="V5" s="71"/>
      <c r="W5" s="72"/>
      <c r="X5" s="71"/>
      <c r="Y5" s="71"/>
      <c r="Z5" s="72"/>
      <c r="AA5" s="73">
        <f>O5+L5+I5+R5</f>
        <v>17</v>
      </c>
      <c r="AB5" s="74" t="s">
        <v>22</v>
      </c>
      <c r="AC5" s="75">
        <f>Q5+N5+K5+T5</f>
        <v>3</v>
      </c>
      <c r="AD5" s="209">
        <v>8</v>
      </c>
      <c r="AE5" s="211" t="s">
        <v>49</v>
      </c>
    </row>
    <row r="6" spans="2:31" ht="19.5" customHeight="1">
      <c r="B6" s="208"/>
      <c r="C6" s="76" t="s">
        <v>68</v>
      </c>
      <c r="D6" s="77"/>
      <c r="E6" s="78"/>
      <c r="F6" s="153"/>
      <c r="G6" s="154"/>
      <c r="H6" s="155"/>
      <c r="I6" s="79">
        <v>7</v>
      </c>
      <c r="J6" s="80" t="s">
        <v>22</v>
      </c>
      <c r="K6" s="81">
        <v>5</v>
      </c>
      <c r="L6" s="79">
        <v>10</v>
      </c>
      <c r="M6" s="80" t="s">
        <v>22</v>
      </c>
      <c r="N6" s="81">
        <v>1</v>
      </c>
      <c r="O6" s="79">
        <v>8</v>
      </c>
      <c r="P6" s="80" t="s">
        <v>22</v>
      </c>
      <c r="Q6" s="81">
        <v>4</v>
      </c>
      <c r="R6" s="171">
        <v>10</v>
      </c>
      <c r="S6" s="80" t="s">
        <v>22</v>
      </c>
      <c r="T6" s="82">
        <v>0</v>
      </c>
      <c r="U6" s="83"/>
      <c r="V6" s="84"/>
      <c r="W6" s="85"/>
      <c r="X6" s="86">
        <f>O6+L6+I6+R6</f>
        <v>35</v>
      </c>
      <c r="Y6" s="87" t="s">
        <v>22</v>
      </c>
      <c r="Z6" s="88">
        <f>Q6+N6+K6+T6</f>
        <v>10</v>
      </c>
      <c r="AA6" s="89"/>
      <c r="AB6" s="90"/>
      <c r="AC6" s="91"/>
      <c r="AD6" s="210"/>
      <c r="AE6" s="212"/>
    </row>
    <row r="7" spans="2:31" ht="19.5" customHeight="1" thickBot="1">
      <c r="B7" s="208"/>
      <c r="C7" s="92"/>
      <c r="D7" s="77"/>
      <c r="E7" s="78"/>
      <c r="F7" s="153"/>
      <c r="G7" s="154"/>
      <c r="H7" s="156"/>
      <c r="I7" s="93">
        <v>210</v>
      </c>
      <c r="J7" s="94" t="s">
        <v>22</v>
      </c>
      <c r="K7" s="95">
        <v>186</v>
      </c>
      <c r="L7" s="93">
        <v>235</v>
      </c>
      <c r="M7" s="94" t="s">
        <v>22</v>
      </c>
      <c r="N7" s="95">
        <v>170</v>
      </c>
      <c r="O7" s="93">
        <v>222</v>
      </c>
      <c r="P7" s="94" t="s">
        <v>22</v>
      </c>
      <c r="Q7" s="95">
        <v>190</v>
      </c>
      <c r="R7" s="172">
        <v>210</v>
      </c>
      <c r="S7" s="94" t="s">
        <v>22</v>
      </c>
      <c r="T7" s="96">
        <v>65</v>
      </c>
      <c r="U7" s="97">
        <f>I7+L7+O7+R7</f>
        <v>877</v>
      </c>
      <c r="V7" s="98" t="s">
        <v>22</v>
      </c>
      <c r="W7" s="99">
        <f>K7+N7+Q7+T7</f>
        <v>611</v>
      </c>
      <c r="X7" s="100"/>
      <c r="Y7" s="100"/>
      <c r="Z7" s="101"/>
      <c r="AA7" s="102"/>
      <c r="AB7" s="103"/>
      <c r="AC7" s="104"/>
      <c r="AD7" s="210"/>
      <c r="AE7" s="212"/>
    </row>
    <row r="8" spans="2:31" ht="19.5" customHeight="1">
      <c r="B8" s="207" t="s">
        <v>50</v>
      </c>
      <c r="C8" s="64"/>
      <c r="D8" s="65"/>
      <c r="E8" s="66"/>
      <c r="F8" s="105">
        <v>2</v>
      </c>
      <c r="G8" s="68" t="s">
        <v>22</v>
      </c>
      <c r="H8" s="106">
        <v>3</v>
      </c>
      <c r="I8" s="147"/>
      <c r="J8" s="148"/>
      <c r="K8" s="149"/>
      <c r="L8" s="67">
        <v>4</v>
      </c>
      <c r="M8" s="68" t="s">
        <v>22</v>
      </c>
      <c r="N8" s="69">
        <v>1</v>
      </c>
      <c r="O8" s="67">
        <v>3</v>
      </c>
      <c r="P8" s="68" t="s">
        <v>22</v>
      </c>
      <c r="Q8" s="69">
        <v>2</v>
      </c>
      <c r="R8" s="170">
        <v>5</v>
      </c>
      <c r="S8" s="68" t="s">
        <v>22</v>
      </c>
      <c r="T8" s="69">
        <v>0</v>
      </c>
      <c r="U8" s="107"/>
      <c r="V8" s="108"/>
      <c r="W8" s="109"/>
      <c r="X8" s="108"/>
      <c r="Y8" s="108"/>
      <c r="Z8" s="109"/>
      <c r="AA8" s="73">
        <f>O8+L8+F8+R8</f>
        <v>14</v>
      </c>
      <c r="AB8" s="74" t="s">
        <v>22</v>
      </c>
      <c r="AC8" s="75">
        <f>Q8+N8+H8+T8</f>
        <v>6</v>
      </c>
      <c r="AD8" s="209">
        <v>6</v>
      </c>
      <c r="AE8" s="211" t="s">
        <v>50</v>
      </c>
    </row>
    <row r="9" spans="2:31" ht="19.5" customHeight="1">
      <c r="B9" s="208"/>
      <c r="C9" s="76" t="s">
        <v>69</v>
      </c>
      <c r="D9" s="77"/>
      <c r="E9" s="78"/>
      <c r="F9" s="110">
        <v>5</v>
      </c>
      <c r="G9" s="80" t="s">
        <v>22</v>
      </c>
      <c r="H9" s="111">
        <v>7</v>
      </c>
      <c r="I9" s="157" t="s">
        <v>29</v>
      </c>
      <c r="J9" s="158"/>
      <c r="K9" s="159"/>
      <c r="L9" s="79">
        <v>8</v>
      </c>
      <c r="M9" s="80" t="s">
        <v>22</v>
      </c>
      <c r="N9" s="81">
        <v>2</v>
      </c>
      <c r="O9" s="79">
        <v>7</v>
      </c>
      <c r="P9" s="80" t="s">
        <v>22</v>
      </c>
      <c r="Q9" s="81">
        <v>4</v>
      </c>
      <c r="R9" s="171">
        <v>10</v>
      </c>
      <c r="S9" s="80" t="s">
        <v>22</v>
      </c>
      <c r="T9" s="82">
        <v>0</v>
      </c>
      <c r="U9" s="83"/>
      <c r="V9" s="84"/>
      <c r="W9" s="85"/>
      <c r="X9" s="86">
        <f>O9+L9+F9+R9</f>
        <v>30</v>
      </c>
      <c r="Y9" s="87" t="s">
        <v>22</v>
      </c>
      <c r="Z9" s="88">
        <f>Q9+N9+H9+T9</f>
        <v>13</v>
      </c>
      <c r="AA9" s="89"/>
      <c r="AB9" s="90"/>
      <c r="AC9" s="91"/>
      <c r="AD9" s="210"/>
      <c r="AE9" s="212"/>
    </row>
    <row r="10" spans="2:31" ht="19.5" customHeight="1" thickBot="1">
      <c r="B10" s="208"/>
      <c r="C10" s="92"/>
      <c r="D10" s="77"/>
      <c r="E10" s="78"/>
      <c r="F10" s="112">
        <v>186</v>
      </c>
      <c r="G10" s="94" t="s">
        <v>22</v>
      </c>
      <c r="H10" s="113">
        <v>210</v>
      </c>
      <c r="I10" s="153"/>
      <c r="J10" s="154"/>
      <c r="K10" s="156"/>
      <c r="L10" s="93">
        <v>201</v>
      </c>
      <c r="M10" s="94" t="s">
        <v>22</v>
      </c>
      <c r="N10" s="95">
        <v>155</v>
      </c>
      <c r="O10" s="93">
        <v>190</v>
      </c>
      <c r="P10" s="94" t="s">
        <v>22</v>
      </c>
      <c r="Q10" s="95">
        <v>191</v>
      </c>
      <c r="R10" s="172">
        <v>210</v>
      </c>
      <c r="S10" s="94" t="s">
        <v>22</v>
      </c>
      <c r="T10" s="96">
        <v>78</v>
      </c>
      <c r="U10" s="97">
        <f>O10+L10+F10+R10</f>
        <v>787</v>
      </c>
      <c r="V10" s="98" t="s">
        <v>22</v>
      </c>
      <c r="W10" s="99">
        <f>Q10+N10+H10+T10</f>
        <v>634</v>
      </c>
      <c r="X10" s="100"/>
      <c r="Y10" s="100"/>
      <c r="Z10" s="101"/>
      <c r="AA10" s="102"/>
      <c r="AB10" s="103"/>
      <c r="AC10" s="104"/>
      <c r="AD10" s="210"/>
      <c r="AE10" s="212"/>
    </row>
    <row r="11" spans="2:31" ht="19.5" customHeight="1">
      <c r="B11" s="207" t="s">
        <v>51</v>
      </c>
      <c r="C11" s="64"/>
      <c r="D11" s="65"/>
      <c r="E11" s="66"/>
      <c r="F11" s="105">
        <v>0</v>
      </c>
      <c r="G11" s="68" t="s">
        <v>22</v>
      </c>
      <c r="H11" s="106">
        <v>5</v>
      </c>
      <c r="I11" s="105">
        <v>1</v>
      </c>
      <c r="J11" s="68" t="s">
        <v>22</v>
      </c>
      <c r="K11" s="106">
        <v>4</v>
      </c>
      <c r="L11" s="147"/>
      <c r="M11" s="148"/>
      <c r="N11" s="149"/>
      <c r="O11" s="67">
        <v>2</v>
      </c>
      <c r="P11" s="68" t="s">
        <v>22</v>
      </c>
      <c r="Q11" s="69">
        <v>3</v>
      </c>
      <c r="R11" s="170">
        <v>5</v>
      </c>
      <c r="S11" s="68" t="s">
        <v>22</v>
      </c>
      <c r="T11" s="69">
        <v>0</v>
      </c>
      <c r="U11" s="107"/>
      <c r="V11" s="108"/>
      <c r="W11" s="109"/>
      <c r="X11" s="108"/>
      <c r="Y11" s="108"/>
      <c r="Z11" s="109"/>
      <c r="AA11" s="73">
        <f>O11+F11+I11+R11</f>
        <v>8</v>
      </c>
      <c r="AB11" s="74" t="s">
        <v>22</v>
      </c>
      <c r="AC11" s="75">
        <f>Q11+K11+H11+T11</f>
        <v>12</v>
      </c>
      <c r="AD11" s="209">
        <v>2</v>
      </c>
      <c r="AE11" s="211" t="s">
        <v>52</v>
      </c>
    </row>
    <row r="12" spans="2:31" ht="19.5" customHeight="1">
      <c r="B12" s="208"/>
      <c r="C12" s="76" t="s">
        <v>70</v>
      </c>
      <c r="D12" s="77"/>
      <c r="E12" s="78"/>
      <c r="F12" s="114">
        <v>1</v>
      </c>
      <c r="G12" s="115" t="s">
        <v>22</v>
      </c>
      <c r="H12" s="111">
        <v>10</v>
      </c>
      <c r="I12" s="110">
        <v>2</v>
      </c>
      <c r="J12" s="80" t="s">
        <v>22</v>
      </c>
      <c r="K12" s="111">
        <v>8</v>
      </c>
      <c r="L12" s="153"/>
      <c r="M12" s="154"/>
      <c r="N12" s="155"/>
      <c r="O12" s="79">
        <v>5</v>
      </c>
      <c r="P12" s="80" t="s">
        <v>22</v>
      </c>
      <c r="Q12" s="81">
        <v>7</v>
      </c>
      <c r="R12" s="82">
        <v>10</v>
      </c>
      <c r="S12" s="80" t="s">
        <v>22</v>
      </c>
      <c r="T12" s="82">
        <v>0</v>
      </c>
      <c r="U12" s="83"/>
      <c r="V12" s="84"/>
      <c r="W12" s="85"/>
      <c r="X12" s="86">
        <f>O12+F12+I12+R12</f>
        <v>18</v>
      </c>
      <c r="Y12" s="87" t="s">
        <v>22</v>
      </c>
      <c r="Z12" s="88">
        <f>Q12+H12+K12+T12</f>
        <v>25</v>
      </c>
      <c r="AA12" s="89"/>
      <c r="AB12" s="90"/>
      <c r="AC12" s="91"/>
      <c r="AD12" s="210"/>
      <c r="AE12" s="212"/>
    </row>
    <row r="13" spans="2:31" ht="19.5" customHeight="1" thickBot="1">
      <c r="B13" s="208"/>
      <c r="C13" s="92"/>
      <c r="D13" s="77"/>
      <c r="E13" s="78"/>
      <c r="F13" s="116">
        <v>170</v>
      </c>
      <c r="G13" s="117" t="s">
        <v>22</v>
      </c>
      <c r="H13" s="118">
        <v>235</v>
      </c>
      <c r="I13" s="119">
        <v>155</v>
      </c>
      <c r="J13" s="120" t="s">
        <v>22</v>
      </c>
      <c r="K13" s="118">
        <v>201</v>
      </c>
      <c r="L13" s="153"/>
      <c r="M13" s="154"/>
      <c r="N13" s="156"/>
      <c r="O13" s="93">
        <v>196</v>
      </c>
      <c r="P13" s="94" t="s">
        <v>22</v>
      </c>
      <c r="Q13" s="95">
        <v>229</v>
      </c>
      <c r="R13" s="172">
        <v>210</v>
      </c>
      <c r="S13" s="94" t="s">
        <v>22</v>
      </c>
      <c r="T13" s="96">
        <v>92</v>
      </c>
      <c r="U13" s="97">
        <f>O13+F13+I13+R13</f>
        <v>731</v>
      </c>
      <c r="V13" s="98" t="s">
        <v>22</v>
      </c>
      <c r="W13" s="99">
        <f>Q13+T13+K13+H13</f>
        <v>757</v>
      </c>
      <c r="X13" s="100"/>
      <c r="Y13" s="100"/>
      <c r="Z13" s="101"/>
      <c r="AA13" s="102"/>
      <c r="AB13" s="103"/>
      <c r="AC13" s="104"/>
      <c r="AD13" s="210"/>
      <c r="AE13" s="212"/>
    </row>
    <row r="14" spans="2:31" ht="19.5" customHeight="1">
      <c r="B14" s="207" t="s">
        <v>52</v>
      </c>
      <c r="C14" s="64"/>
      <c r="D14" s="65"/>
      <c r="E14" s="66"/>
      <c r="F14" s="105">
        <v>1</v>
      </c>
      <c r="G14" s="68" t="s">
        <v>22</v>
      </c>
      <c r="H14" s="106">
        <v>4</v>
      </c>
      <c r="I14" s="105">
        <v>2</v>
      </c>
      <c r="J14" s="68" t="s">
        <v>22</v>
      </c>
      <c r="K14" s="106">
        <v>3</v>
      </c>
      <c r="L14" s="105">
        <v>3</v>
      </c>
      <c r="M14" s="68" t="s">
        <v>22</v>
      </c>
      <c r="N14" s="106">
        <v>2</v>
      </c>
      <c r="O14" s="147"/>
      <c r="P14" s="148"/>
      <c r="Q14" s="149"/>
      <c r="R14" s="179">
        <v>5</v>
      </c>
      <c r="S14" s="68" t="s">
        <v>22</v>
      </c>
      <c r="T14" s="180">
        <v>0</v>
      </c>
      <c r="U14" s="107"/>
      <c r="V14" s="108"/>
      <c r="W14" s="109"/>
      <c r="X14" s="108"/>
      <c r="Y14" s="108"/>
      <c r="Z14" s="109"/>
      <c r="AA14" s="73">
        <f>F14+I14+L14+R14</f>
        <v>11</v>
      </c>
      <c r="AB14" s="74" t="s">
        <v>22</v>
      </c>
      <c r="AC14" s="75">
        <f>H14+K14+N14+T14</f>
        <v>9</v>
      </c>
      <c r="AD14" s="209">
        <v>4</v>
      </c>
      <c r="AE14" s="211" t="s">
        <v>51</v>
      </c>
    </row>
    <row r="15" spans="2:31" ht="19.5" customHeight="1">
      <c r="B15" s="208"/>
      <c r="C15" s="76" t="s">
        <v>71</v>
      </c>
      <c r="D15" s="121"/>
      <c r="E15" s="78"/>
      <c r="F15" s="114">
        <v>4</v>
      </c>
      <c r="G15" s="115" t="s">
        <v>22</v>
      </c>
      <c r="H15" s="111">
        <v>8</v>
      </c>
      <c r="I15" s="114">
        <v>4</v>
      </c>
      <c r="J15" s="115" t="s">
        <v>22</v>
      </c>
      <c r="K15" s="111">
        <v>7</v>
      </c>
      <c r="L15" s="110">
        <v>7</v>
      </c>
      <c r="M15" s="80" t="s">
        <v>22</v>
      </c>
      <c r="N15" s="111">
        <v>5</v>
      </c>
      <c r="O15" s="229" t="s">
        <v>60</v>
      </c>
      <c r="P15" s="230"/>
      <c r="Q15" s="231"/>
      <c r="R15" s="173">
        <v>10</v>
      </c>
      <c r="S15" s="174" t="s">
        <v>22</v>
      </c>
      <c r="T15" s="175">
        <v>0</v>
      </c>
      <c r="U15" s="83"/>
      <c r="V15" s="84"/>
      <c r="W15" s="85"/>
      <c r="X15" s="86">
        <f>F15+I15+L15+R15</f>
        <v>25</v>
      </c>
      <c r="Y15" s="87" t="s">
        <v>22</v>
      </c>
      <c r="Z15" s="88">
        <f>H15+K15+N15+T15</f>
        <v>20</v>
      </c>
      <c r="AA15" s="89"/>
      <c r="AB15" s="90"/>
      <c r="AC15" s="91"/>
      <c r="AD15" s="210"/>
      <c r="AE15" s="212"/>
    </row>
    <row r="16" spans="2:31" ht="19.5" customHeight="1" thickBot="1">
      <c r="B16" s="226"/>
      <c r="C16" s="122"/>
      <c r="D16" s="123"/>
      <c r="E16" s="124"/>
      <c r="F16" s="125">
        <v>190</v>
      </c>
      <c r="G16" s="126" t="s">
        <v>22</v>
      </c>
      <c r="H16" s="127">
        <v>222</v>
      </c>
      <c r="I16" s="125">
        <v>191</v>
      </c>
      <c r="J16" s="126" t="s">
        <v>22</v>
      </c>
      <c r="K16" s="127">
        <v>190</v>
      </c>
      <c r="L16" s="128">
        <v>229</v>
      </c>
      <c r="M16" s="129" t="s">
        <v>22</v>
      </c>
      <c r="N16" s="127">
        <v>196</v>
      </c>
      <c r="O16" s="150"/>
      <c r="P16" s="151"/>
      <c r="Q16" s="152"/>
      <c r="R16" s="176">
        <v>210</v>
      </c>
      <c r="S16" s="177" t="s">
        <v>22</v>
      </c>
      <c r="T16" s="178">
        <v>74</v>
      </c>
      <c r="U16" s="130">
        <f>F16+I16+L16+R16</f>
        <v>820</v>
      </c>
      <c r="V16" s="131" t="s">
        <v>22</v>
      </c>
      <c r="W16" s="132">
        <f>H16+K16+N16+T16</f>
        <v>682</v>
      </c>
      <c r="X16" s="133"/>
      <c r="Y16" s="133"/>
      <c r="Z16" s="134"/>
      <c r="AA16" s="135"/>
      <c r="AB16" s="136"/>
      <c r="AC16" s="137"/>
      <c r="AD16" s="227"/>
      <c r="AE16" s="228"/>
    </row>
    <row r="17" spans="2:31" ht="19.5" customHeight="1">
      <c r="B17" s="233">
        <v>5</v>
      </c>
      <c r="C17" s="138"/>
      <c r="D17" s="139"/>
      <c r="E17" s="140"/>
      <c r="F17" s="105">
        <v>0</v>
      </c>
      <c r="G17" s="68" t="s">
        <v>22</v>
      </c>
      <c r="H17" s="106">
        <v>5</v>
      </c>
      <c r="I17" s="105">
        <v>0</v>
      </c>
      <c r="J17" s="68" t="s">
        <v>22</v>
      </c>
      <c r="K17" s="106">
        <v>5</v>
      </c>
      <c r="L17" s="105">
        <v>0</v>
      </c>
      <c r="M17" s="68" t="s">
        <v>22</v>
      </c>
      <c r="N17" s="106">
        <v>5</v>
      </c>
      <c r="O17" s="105">
        <v>0</v>
      </c>
      <c r="P17" s="68" t="s">
        <v>22</v>
      </c>
      <c r="Q17" s="106">
        <v>5</v>
      </c>
      <c r="R17" s="236"/>
      <c r="S17" s="237"/>
      <c r="T17" s="238"/>
      <c r="U17" s="107"/>
      <c r="V17" s="108"/>
      <c r="W17" s="109"/>
      <c r="X17" s="108"/>
      <c r="Y17" s="108"/>
      <c r="Z17" s="109"/>
      <c r="AA17" s="73">
        <f>F17+I17+L17+O17</f>
        <v>0</v>
      </c>
      <c r="AB17" s="74" t="s">
        <v>22</v>
      </c>
      <c r="AC17" s="75">
        <f>H17+K17+N17+Q17</f>
        <v>20</v>
      </c>
      <c r="AD17" s="245">
        <v>0</v>
      </c>
      <c r="AE17" s="248">
        <v>5</v>
      </c>
    </row>
    <row r="18" spans="2:31" ht="19.5" customHeight="1">
      <c r="B18" s="234"/>
      <c r="C18" s="76" t="s">
        <v>72</v>
      </c>
      <c r="D18" s="60"/>
      <c r="E18" s="141"/>
      <c r="F18" s="114">
        <v>0</v>
      </c>
      <c r="G18" s="115" t="s">
        <v>22</v>
      </c>
      <c r="H18" s="111">
        <v>10</v>
      </c>
      <c r="I18" s="114">
        <v>0</v>
      </c>
      <c r="J18" s="115" t="s">
        <v>22</v>
      </c>
      <c r="K18" s="111">
        <v>10</v>
      </c>
      <c r="L18" s="114">
        <v>0</v>
      </c>
      <c r="M18" s="115" t="s">
        <v>22</v>
      </c>
      <c r="N18" s="111">
        <v>10</v>
      </c>
      <c r="O18" s="114">
        <v>0</v>
      </c>
      <c r="P18" s="115" t="s">
        <v>22</v>
      </c>
      <c r="Q18" s="111">
        <v>10</v>
      </c>
      <c r="R18" s="239"/>
      <c r="S18" s="240"/>
      <c r="T18" s="241"/>
      <c r="U18" s="83"/>
      <c r="V18" s="84"/>
      <c r="W18" s="85"/>
      <c r="X18" s="86">
        <f>F18+I18+L18+O18</f>
        <v>0</v>
      </c>
      <c r="Y18" s="87" t="s">
        <v>22</v>
      </c>
      <c r="Z18" s="88">
        <f>H18+K18+N18+Q18</f>
        <v>40</v>
      </c>
      <c r="AA18" s="89"/>
      <c r="AB18" s="90"/>
      <c r="AC18" s="91"/>
      <c r="AD18" s="246"/>
      <c r="AE18" s="249"/>
    </row>
    <row r="19" spans="2:31" ht="19.5" customHeight="1" thickBot="1">
      <c r="B19" s="235"/>
      <c r="C19" s="142"/>
      <c r="D19" s="143"/>
      <c r="E19" s="144"/>
      <c r="F19" s="125">
        <v>65</v>
      </c>
      <c r="G19" s="126" t="s">
        <v>22</v>
      </c>
      <c r="H19" s="127">
        <v>210</v>
      </c>
      <c r="I19" s="125">
        <v>78</v>
      </c>
      <c r="J19" s="126" t="s">
        <v>22</v>
      </c>
      <c r="K19" s="127">
        <v>210</v>
      </c>
      <c r="L19" s="125">
        <v>92</v>
      </c>
      <c r="M19" s="126" t="s">
        <v>22</v>
      </c>
      <c r="N19" s="127">
        <v>210</v>
      </c>
      <c r="O19" s="125">
        <v>74</v>
      </c>
      <c r="P19" s="126" t="s">
        <v>22</v>
      </c>
      <c r="Q19" s="127">
        <v>210</v>
      </c>
      <c r="R19" s="242"/>
      <c r="S19" s="243"/>
      <c r="T19" s="244"/>
      <c r="U19" s="130">
        <f>F19+I19+L19+O19</f>
        <v>309</v>
      </c>
      <c r="V19" s="131" t="s">
        <v>22</v>
      </c>
      <c r="W19" s="132">
        <f>H19+K19+N19+Q19</f>
        <v>840</v>
      </c>
      <c r="X19" s="133"/>
      <c r="Y19" s="133"/>
      <c r="Z19" s="134"/>
      <c r="AA19" s="135"/>
      <c r="AB19" s="136"/>
      <c r="AC19" s="137"/>
      <c r="AD19" s="247"/>
      <c r="AE19" s="250"/>
    </row>
    <row r="20" ht="13.5" customHeight="1"/>
    <row r="21" spans="6:11" ht="12.75">
      <c r="F21" s="251"/>
      <c r="G21" s="251"/>
      <c r="H21" s="251"/>
      <c r="I21" s="251"/>
      <c r="J21" s="251"/>
      <c r="K21" s="251"/>
    </row>
    <row r="22" spans="2:33" ht="12.75" customHeight="1">
      <c r="B22" s="253" t="s">
        <v>31</v>
      </c>
      <c r="C22" s="193"/>
      <c r="D22" s="193"/>
      <c r="E22" s="253" t="s">
        <v>32</v>
      </c>
      <c r="F22" s="193"/>
      <c r="G22" s="193"/>
      <c r="H22" s="193"/>
      <c r="I22" s="232" t="s">
        <v>33</v>
      </c>
      <c r="J22" s="232"/>
      <c r="K22" s="232"/>
      <c r="L22" s="232"/>
      <c r="M22" s="232"/>
      <c r="N22" s="232"/>
      <c r="O22" s="232" t="s">
        <v>34</v>
      </c>
      <c r="P22" s="232"/>
      <c r="Q22" s="232"/>
      <c r="R22" s="232"/>
      <c r="S22" s="232"/>
      <c r="T22" s="232"/>
      <c r="U22" s="232" t="s">
        <v>35</v>
      </c>
      <c r="V22" s="232"/>
      <c r="W22" s="232"/>
      <c r="X22" s="232"/>
      <c r="Y22" s="232"/>
      <c r="Z22" s="232"/>
      <c r="AA22" s="232" t="s">
        <v>61</v>
      </c>
      <c r="AB22" s="193"/>
      <c r="AC22" s="193"/>
      <c r="AD22" s="193"/>
      <c r="AE22" s="193"/>
      <c r="AF22" s="61"/>
      <c r="AG22" s="232"/>
    </row>
    <row r="23" spans="2:33" ht="12.75" customHeight="1">
      <c r="B23" s="193"/>
      <c r="C23" s="193"/>
      <c r="D23" s="193"/>
      <c r="E23" s="193"/>
      <c r="F23" s="193"/>
      <c r="G23" s="193"/>
      <c r="H23" s="193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193"/>
      <c r="AB23" s="193"/>
      <c r="AC23" s="193"/>
      <c r="AD23" s="193"/>
      <c r="AE23" s="193"/>
      <c r="AF23" s="61"/>
      <c r="AG23" s="252"/>
    </row>
    <row r="24" spans="2:33" ht="12.75" customHeight="1">
      <c r="B24" s="253" t="s">
        <v>62</v>
      </c>
      <c r="C24" s="193"/>
      <c r="D24" s="193"/>
      <c r="E24" s="232" t="s">
        <v>36</v>
      </c>
      <c r="F24" s="254"/>
      <c r="G24" s="254"/>
      <c r="H24" s="254"/>
      <c r="I24" s="232" t="s">
        <v>37</v>
      </c>
      <c r="J24" s="255"/>
      <c r="K24" s="255"/>
      <c r="L24" s="255"/>
      <c r="M24" s="255"/>
      <c r="N24" s="255"/>
      <c r="O24" s="232" t="s">
        <v>38</v>
      </c>
      <c r="P24" s="232"/>
      <c r="Q24" s="232"/>
      <c r="R24" s="232"/>
      <c r="S24" s="232"/>
      <c r="T24" s="232"/>
      <c r="U24" s="232" t="s">
        <v>39</v>
      </c>
      <c r="V24" s="232"/>
      <c r="W24" s="232"/>
      <c r="X24" s="232"/>
      <c r="Y24" s="232"/>
      <c r="Z24" s="232"/>
      <c r="AA24" s="256" t="s">
        <v>40</v>
      </c>
      <c r="AB24" s="193"/>
      <c r="AC24" s="193"/>
      <c r="AD24" s="193"/>
      <c r="AE24" s="193"/>
      <c r="AF24" s="145"/>
      <c r="AG24" s="232"/>
    </row>
    <row r="25" spans="2:33" ht="12.75" customHeight="1">
      <c r="B25" s="193"/>
      <c r="C25" s="193"/>
      <c r="D25" s="193"/>
      <c r="E25" s="254"/>
      <c r="F25" s="254"/>
      <c r="G25" s="254"/>
      <c r="H25" s="254"/>
      <c r="I25" s="255"/>
      <c r="J25" s="255"/>
      <c r="K25" s="255"/>
      <c r="L25" s="255"/>
      <c r="M25" s="255"/>
      <c r="N25" s="255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193"/>
      <c r="AB25" s="193"/>
      <c r="AC25" s="193"/>
      <c r="AD25" s="193"/>
      <c r="AE25" s="193"/>
      <c r="AF25" s="145"/>
      <c r="AG25" s="232"/>
    </row>
    <row r="26" spans="2:33" ht="22.5">
      <c r="B26" s="253" t="s">
        <v>63</v>
      </c>
      <c r="C26" s="193"/>
      <c r="D26" s="193"/>
      <c r="E26" s="232" t="s">
        <v>41</v>
      </c>
      <c r="F26" s="254"/>
      <c r="G26" s="254"/>
      <c r="H26" s="254"/>
      <c r="I26" s="232" t="s">
        <v>42</v>
      </c>
      <c r="J26" s="232"/>
      <c r="K26" s="232"/>
      <c r="L26" s="232"/>
      <c r="M26" s="232"/>
      <c r="N26" s="232"/>
      <c r="O26" s="232" t="s">
        <v>43</v>
      </c>
      <c r="P26" s="232"/>
      <c r="Q26" s="232"/>
      <c r="R26" s="232"/>
      <c r="S26" s="232"/>
      <c r="T26" s="232"/>
      <c r="U26" s="257" t="s">
        <v>44</v>
      </c>
      <c r="V26" s="232"/>
      <c r="W26" s="232"/>
      <c r="X26" s="232"/>
      <c r="Y26" s="232"/>
      <c r="Z26" s="232"/>
      <c r="AA26" s="232" t="s">
        <v>45</v>
      </c>
      <c r="AB26" s="193"/>
      <c r="AC26" s="193"/>
      <c r="AD26" s="193"/>
      <c r="AE26" s="193"/>
      <c r="AF26" s="62"/>
      <c r="AG26" s="61"/>
    </row>
    <row r="27" spans="9:33" ht="12.75"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2:33" ht="18" customHeight="1">
      <c r="B28" s="253" t="s">
        <v>46</v>
      </c>
      <c r="C28" s="193"/>
      <c r="D28" s="193"/>
      <c r="E28" s="232" t="s">
        <v>64</v>
      </c>
      <c r="F28" s="254"/>
      <c r="G28" s="254"/>
      <c r="H28" s="254"/>
      <c r="I28" s="258" t="s">
        <v>47</v>
      </c>
      <c r="J28" s="258"/>
      <c r="K28" s="258"/>
      <c r="L28" s="258"/>
      <c r="M28" s="258"/>
      <c r="N28" s="258"/>
      <c r="O28" s="258" t="s">
        <v>65</v>
      </c>
      <c r="P28" s="258"/>
      <c r="Q28" s="258"/>
      <c r="R28" s="258"/>
      <c r="S28" s="258"/>
      <c r="T28" s="258"/>
      <c r="U28" s="258" t="s">
        <v>66</v>
      </c>
      <c r="V28" s="258"/>
      <c r="W28" s="258"/>
      <c r="X28" s="258"/>
      <c r="Y28" s="258"/>
      <c r="Z28" s="258"/>
      <c r="AA28" s="258" t="s">
        <v>67</v>
      </c>
      <c r="AB28" s="259"/>
      <c r="AC28" s="259"/>
      <c r="AD28" s="259"/>
      <c r="AE28" s="259"/>
      <c r="AF28" s="62"/>
      <c r="AG28" s="255"/>
    </row>
    <row r="29" spans="2:33" ht="10.5" customHeight="1">
      <c r="B29" s="193"/>
      <c r="C29" s="193"/>
      <c r="D29" s="193"/>
      <c r="E29" s="254"/>
      <c r="F29" s="254"/>
      <c r="G29" s="254"/>
      <c r="H29" s="254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B29" s="259"/>
      <c r="AC29" s="259"/>
      <c r="AD29" s="259"/>
      <c r="AE29" s="259"/>
      <c r="AF29" s="62"/>
      <c r="AG29" s="255"/>
    </row>
  </sheetData>
  <sheetProtection/>
  <mergeCells count="56">
    <mergeCell ref="AG28:AG29"/>
    <mergeCell ref="B28:D29"/>
    <mergeCell ref="E28:H29"/>
    <mergeCell ref="I28:N29"/>
    <mergeCell ref="O28:T29"/>
    <mergeCell ref="U28:Z29"/>
    <mergeCell ref="AA28:AE29"/>
    <mergeCell ref="B26:D26"/>
    <mergeCell ref="E26:H26"/>
    <mergeCell ref="I26:N26"/>
    <mergeCell ref="O26:T26"/>
    <mergeCell ref="U26:Z26"/>
    <mergeCell ref="AA26:AE26"/>
    <mergeCell ref="AG22:AG23"/>
    <mergeCell ref="B24:D25"/>
    <mergeCell ref="E24:H25"/>
    <mergeCell ref="I24:N25"/>
    <mergeCell ref="O24:T25"/>
    <mergeCell ref="U24:Z25"/>
    <mergeCell ref="AA24:AE25"/>
    <mergeCell ref="AG24:AG25"/>
    <mergeCell ref="B22:D23"/>
    <mergeCell ref="E22:H23"/>
    <mergeCell ref="I22:N23"/>
    <mergeCell ref="O22:T23"/>
    <mergeCell ref="U22:Z23"/>
    <mergeCell ref="AA22:AE23"/>
    <mergeCell ref="B17:B19"/>
    <mergeCell ref="R17:T19"/>
    <mergeCell ref="AD17:AD19"/>
    <mergeCell ref="AE17:AE19"/>
    <mergeCell ref="F21:H21"/>
    <mergeCell ref="I21:K21"/>
    <mergeCell ref="B11:B13"/>
    <mergeCell ref="AD11:AD13"/>
    <mergeCell ref="AE11:AE13"/>
    <mergeCell ref="B14:B16"/>
    <mergeCell ref="AD14:AD16"/>
    <mergeCell ref="AE14:AE16"/>
    <mergeCell ref="O15:Q15"/>
    <mergeCell ref="B8:B10"/>
    <mergeCell ref="AD8:AD10"/>
    <mergeCell ref="AE8:AE10"/>
    <mergeCell ref="U4:W4"/>
    <mergeCell ref="X4:Z4"/>
    <mergeCell ref="AA4:AC4"/>
    <mergeCell ref="B5:B7"/>
    <mergeCell ref="AD5:AD7"/>
    <mergeCell ref="AE5:AE7"/>
    <mergeCell ref="B1:E4"/>
    <mergeCell ref="F1:H4"/>
    <mergeCell ref="I1:K4"/>
    <mergeCell ref="L1:N4"/>
    <mergeCell ref="O1:Q4"/>
    <mergeCell ref="R1:T4"/>
    <mergeCell ref="U1:AE3"/>
  </mergeCells>
  <printOptions/>
  <pageMargins left="0.57" right="0.72" top="0.984251969" bottom="0.984251969" header="0.4921259845" footer="0.4921259845"/>
  <pageSetup fitToHeight="0" fitToWidth="1" horizontalDpi="600" verticalDpi="600" orientation="landscape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J12" sqref="J1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68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69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122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4" t="s">
        <v>88</v>
      </c>
      <c r="D9" s="162" t="s">
        <v>78</v>
      </c>
      <c r="E9" s="28">
        <v>5</v>
      </c>
      <c r="F9" s="29" t="s">
        <v>22</v>
      </c>
      <c r="G9" s="30">
        <v>21</v>
      </c>
      <c r="H9" s="28">
        <v>9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14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168" t="s">
        <v>96</v>
      </c>
    </row>
    <row r="10" spans="2:20" ht="30" customHeight="1">
      <c r="B10" s="27" t="s">
        <v>26</v>
      </c>
      <c r="C10" s="165" t="s">
        <v>89</v>
      </c>
      <c r="D10" s="160" t="s">
        <v>79</v>
      </c>
      <c r="E10" s="28">
        <v>22</v>
      </c>
      <c r="F10" s="28" t="s">
        <v>22</v>
      </c>
      <c r="G10" s="30">
        <v>24</v>
      </c>
      <c r="H10" s="28">
        <v>21</v>
      </c>
      <c r="I10" s="28" t="s">
        <v>22</v>
      </c>
      <c r="J10" s="30">
        <v>8</v>
      </c>
      <c r="K10" s="28">
        <v>21</v>
      </c>
      <c r="L10" s="28" t="s">
        <v>22</v>
      </c>
      <c r="M10" s="30">
        <v>15</v>
      </c>
      <c r="N10" s="31">
        <f>E10+H10+K10</f>
        <v>64</v>
      </c>
      <c r="O10" s="32">
        <f>G10+J10+M10</f>
        <v>47</v>
      </c>
      <c r="P10" s="33">
        <f>IF(E10&gt;G10,1,0)+IF(H10&gt;J10,1,0)+IF(K10&gt;M10,1,0)</f>
        <v>2</v>
      </c>
      <c r="Q10" s="28">
        <f>IF(E10&lt;G10,1,0)+IF(H10&lt;J10,1,0)+IF(K10&lt;M10,1,0)</f>
        <v>1</v>
      </c>
      <c r="R10" s="53">
        <f t="shared" si="0"/>
        <v>1</v>
      </c>
      <c r="S10" s="30">
        <f t="shared" si="0"/>
        <v>0</v>
      </c>
      <c r="T10" s="168" t="s">
        <v>95</v>
      </c>
    </row>
    <row r="11" spans="2:20" ht="30" customHeight="1">
      <c r="B11" s="27" t="s">
        <v>23</v>
      </c>
      <c r="C11" s="165" t="s">
        <v>90</v>
      </c>
      <c r="D11" s="160" t="s">
        <v>119</v>
      </c>
      <c r="E11" s="28">
        <v>21</v>
      </c>
      <c r="F11" s="28" t="s">
        <v>22</v>
      </c>
      <c r="G11" s="30">
        <v>15</v>
      </c>
      <c r="H11" s="28">
        <v>21</v>
      </c>
      <c r="I11" s="28" t="s">
        <v>22</v>
      </c>
      <c r="J11" s="30">
        <v>13</v>
      </c>
      <c r="K11" s="28"/>
      <c r="L11" s="28" t="s">
        <v>22</v>
      </c>
      <c r="M11" s="30"/>
      <c r="N11" s="31">
        <f>E11+H11+K11</f>
        <v>42</v>
      </c>
      <c r="O11" s="32">
        <f>G11+J11+M11</f>
        <v>28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96</v>
      </c>
    </row>
    <row r="12" spans="2:20" ht="30" customHeight="1">
      <c r="B12" s="27" t="s">
        <v>24</v>
      </c>
      <c r="C12" s="165" t="s">
        <v>91</v>
      </c>
      <c r="D12" s="160" t="s">
        <v>120</v>
      </c>
      <c r="E12" s="28">
        <v>21</v>
      </c>
      <c r="F12" s="28" t="s">
        <v>22</v>
      </c>
      <c r="G12" s="30">
        <v>8</v>
      </c>
      <c r="H12" s="28">
        <v>21</v>
      </c>
      <c r="I12" s="28" t="s">
        <v>22</v>
      </c>
      <c r="J12" s="30">
        <v>7</v>
      </c>
      <c r="K12" s="28"/>
      <c r="L12" s="28" t="s">
        <v>22</v>
      </c>
      <c r="M12" s="30"/>
      <c r="N12" s="31">
        <f>E12+H12+K12</f>
        <v>42</v>
      </c>
      <c r="O12" s="32">
        <f>G12+J12+M12</f>
        <v>15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95</v>
      </c>
    </row>
    <row r="13" spans="2:20" ht="30" customHeight="1" thickBot="1">
      <c r="B13" s="34" t="s">
        <v>14</v>
      </c>
      <c r="C13" s="166" t="s">
        <v>92</v>
      </c>
      <c r="D13" s="161" t="s">
        <v>121</v>
      </c>
      <c r="E13" s="35">
        <v>21</v>
      </c>
      <c r="F13" s="36" t="s">
        <v>22</v>
      </c>
      <c r="G13" s="37">
        <v>11</v>
      </c>
      <c r="H13" s="35">
        <v>20</v>
      </c>
      <c r="I13" s="36" t="s">
        <v>22</v>
      </c>
      <c r="J13" s="37">
        <v>22</v>
      </c>
      <c r="K13" s="35">
        <v>7</v>
      </c>
      <c r="L13" s="36" t="s">
        <v>22</v>
      </c>
      <c r="M13" s="37">
        <v>21</v>
      </c>
      <c r="N13" s="31">
        <f>E13+H13+K13</f>
        <v>48</v>
      </c>
      <c r="O13" s="32">
        <f>G13+J13+M13</f>
        <v>54</v>
      </c>
      <c r="P13" s="33">
        <f>IF(E13&gt;G13,1,0)+IF(H13&gt;J13,1,0)+IF(K13&gt;M13,1,0)</f>
        <v>1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167" t="s">
        <v>95</v>
      </c>
    </row>
    <row r="14" spans="2:20" ht="34.5" customHeight="1" thickBot="1">
      <c r="B14" s="38" t="s">
        <v>10</v>
      </c>
      <c r="C14" s="271" t="str">
        <f>IF(R14&gt;S14,D4,IF(S14&gt;R14,D5,"remíza"))</f>
        <v>Východní Čechy 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210</v>
      </c>
      <c r="O14" s="40">
        <f t="shared" si="1"/>
        <v>186</v>
      </c>
      <c r="P14" s="39">
        <f t="shared" si="1"/>
        <v>7</v>
      </c>
      <c r="Q14" s="41">
        <f t="shared" si="1"/>
        <v>5</v>
      </c>
      <c r="R14" s="39">
        <f t="shared" si="1"/>
        <v>3</v>
      </c>
      <c r="S14" s="40">
        <f t="shared" si="1"/>
        <v>2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12" sqref="T1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70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122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2" t="s">
        <v>123</v>
      </c>
      <c r="D9" s="160" t="s">
        <v>115</v>
      </c>
      <c r="E9" s="28">
        <v>21</v>
      </c>
      <c r="F9" s="29" t="s">
        <v>22</v>
      </c>
      <c r="G9" s="30">
        <v>7</v>
      </c>
      <c r="H9" s="28">
        <v>21</v>
      </c>
      <c r="I9" s="29" t="s">
        <v>22</v>
      </c>
      <c r="J9" s="30">
        <v>8</v>
      </c>
      <c r="K9" s="28"/>
      <c r="L9" s="29" t="s">
        <v>22</v>
      </c>
      <c r="M9" s="30"/>
      <c r="N9" s="31">
        <f>E9+H9+K9</f>
        <v>42</v>
      </c>
      <c r="O9" s="32">
        <f>G9+J9+M9</f>
        <v>15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94</v>
      </c>
    </row>
    <row r="10" spans="2:20" ht="30" customHeight="1">
      <c r="B10" s="27" t="s">
        <v>26</v>
      </c>
      <c r="C10" s="160" t="s">
        <v>124</v>
      </c>
      <c r="D10" s="160" t="s">
        <v>84</v>
      </c>
      <c r="E10" s="28">
        <v>21</v>
      </c>
      <c r="F10" s="28" t="s">
        <v>22</v>
      </c>
      <c r="G10" s="30">
        <v>19</v>
      </c>
      <c r="H10" s="28">
        <v>21</v>
      </c>
      <c r="I10" s="28" t="s">
        <v>22</v>
      </c>
      <c r="J10" s="30">
        <v>11</v>
      </c>
      <c r="K10" s="28"/>
      <c r="L10" s="28" t="s">
        <v>22</v>
      </c>
      <c r="M10" s="30"/>
      <c r="N10" s="31">
        <f>E10+H10+K10</f>
        <v>42</v>
      </c>
      <c r="O10" s="32">
        <f>G10+J10+M10</f>
        <v>30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94</v>
      </c>
    </row>
    <row r="11" spans="2:20" ht="30" customHeight="1">
      <c r="B11" s="27" t="s">
        <v>23</v>
      </c>
      <c r="C11" s="160" t="s">
        <v>103</v>
      </c>
      <c r="D11" s="160" t="s">
        <v>85</v>
      </c>
      <c r="E11" s="28">
        <v>21</v>
      </c>
      <c r="F11" s="28" t="s">
        <v>22</v>
      </c>
      <c r="G11" s="30">
        <v>4</v>
      </c>
      <c r="H11" s="28">
        <v>21</v>
      </c>
      <c r="I11" s="28" t="s">
        <v>22</v>
      </c>
      <c r="J11" s="30">
        <v>12</v>
      </c>
      <c r="K11" s="28"/>
      <c r="L11" s="28" t="s">
        <v>22</v>
      </c>
      <c r="M11" s="30"/>
      <c r="N11" s="31">
        <f>E11+H11+K11</f>
        <v>42</v>
      </c>
      <c r="O11" s="32">
        <f>G11+J11+M11</f>
        <v>16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107</v>
      </c>
    </row>
    <row r="12" spans="2:20" ht="30" customHeight="1">
      <c r="B12" s="27" t="s">
        <v>24</v>
      </c>
      <c r="C12" s="160" t="s">
        <v>104</v>
      </c>
      <c r="D12" s="160" t="s">
        <v>86</v>
      </c>
      <c r="E12" s="28">
        <v>21</v>
      </c>
      <c r="F12" s="28" t="s">
        <v>22</v>
      </c>
      <c r="G12" s="30">
        <v>13</v>
      </c>
      <c r="H12" s="28">
        <v>21</v>
      </c>
      <c r="I12" s="28" t="s">
        <v>22</v>
      </c>
      <c r="J12" s="30">
        <v>4</v>
      </c>
      <c r="K12" s="28"/>
      <c r="L12" s="28" t="s">
        <v>22</v>
      </c>
      <c r="M12" s="30"/>
      <c r="N12" s="31">
        <f>E12+H12+K12</f>
        <v>42</v>
      </c>
      <c r="O12" s="32">
        <f>G12+J12+M12</f>
        <v>17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94</v>
      </c>
    </row>
    <row r="13" spans="2:20" ht="30" customHeight="1" thickBot="1">
      <c r="B13" s="34" t="s">
        <v>14</v>
      </c>
      <c r="C13" s="161" t="s">
        <v>125</v>
      </c>
      <c r="D13" s="161" t="s">
        <v>126</v>
      </c>
      <c r="E13" s="35">
        <v>21</v>
      </c>
      <c r="F13" s="36" t="s">
        <v>22</v>
      </c>
      <c r="G13" s="37">
        <v>7</v>
      </c>
      <c r="H13" s="35">
        <v>21</v>
      </c>
      <c r="I13" s="36" t="s">
        <v>22</v>
      </c>
      <c r="J13" s="37">
        <v>7</v>
      </c>
      <c r="K13" s="35"/>
      <c r="L13" s="36" t="s">
        <v>22</v>
      </c>
      <c r="M13" s="37"/>
      <c r="N13" s="31">
        <f>E13+H13+K13</f>
        <v>42</v>
      </c>
      <c r="O13" s="32">
        <f>G13+J13+M13</f>
        <v>14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107</v>
      </c>
    </row>
    <row r="14" spans="2:20" ht="34.5" customHeight="1" thickBot="1">
      <c r="B14" s="38" t="s">
        <v>10</v>
      </c>
      <c r="C14" s="271" t="str">
        <f>IF(R14&gt;S14,D4,IF(S14&gt;R14,D5,"remíza"))</f>
        <v>Východní Čechy B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210</v>
      </c>
      <c r="O14" s="40">
        <f t="shared" si="1"/>
        <v>92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C4">
      <selection activeCell="D9" sqref="D9:D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68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93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63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4" t="s">
        <v>88</v>
      </c>
      <c r="D9" s="160" t="s">
        <v>83</v>
      </c>
      <c r="E9" s="28">
        <v>21</v>
      </c>
      <c r="F9" s="29" t="s">
        <v>22</v>
      </c>
      <c r="G9" s="30">
        <v>8</v>
      </c>
      <c r="H9" s="28">
        <v>21</v>
      </c>
      <c r="I9" s="29" t="s">
        <v>22</v>
      </c>
      <c r="J9" s="30">
        <v>7</v>
      </c>
      <c r="K9" s="28"/>
      <c r="L9" s="29" t="s">
        <v>22</v>
      </c>
      <c r="M9" s="30"/>
      <c r="N9" s="31">
        <f>E9+H9+K9</f>
        <v>42</v>
      </c>
      <c r="O9" s="32">
        <f>G9+J9+M9</f>
        <v>15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95</v>
      </c>
    </row>
    <row r="10" spans="2:20" ht="30" customHeight="1">
      <c r="B10" s="27" t="s">
        <v>26</v>
      </c>
      <c r="C10" s="165" t="s">
        <v>89</v>
      </c>
      <c r="D10" s="160" t="s">
        <v>84</v>
      </c>
      <c r="E10" s="28">
        <v>21</v>
      </c>
      <c r="F10" s="28" t="s">
        <v>22</v>
      </c>
      <c r="G10" s="30">
        <v>7</v>
      </c>
      <c r="H10" s="28">
        <v>21</v>
      </c>
      <c r="I10" s="28" t="s">
        <v>22</v>
      </c>
      <c r="J10" s="30">
        <v>8</v>
      </c>
      <c r="K10" s="28"/>
      <c r="L10" s="28" t="s">
        <v>22</v>
      </c>
      <c r="M10" s="30"/>
      <c r="N10" s="31">
        <f>E10+H10+K10</f>
        <v>42</v>
      </c>
      <c r="O10" s="32">
        <f>G10+J10+M10</f>
        <v>15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94</v>
      </c>
    </row>
    <row r="11" spans="2:20" ht="30" customHeight="1">
      <c r="B11" s="27" t="s">
        <v>23</v>
      </c>
      <c r="C11" s="165" t="s">
        <v>90</v>
      </c>
      <c r="D11" s="160" t="s">
        <v>85</v>
      </c>
      <c r="E11" s="28">
        <v>21</v>
      </c>
      <c r="F11" s="28" t="s">
        <v>22</v>
      </c>
      <c r="G11" s="30">
        <v>7</v>
      </c>
      <c r="H11" s="28">
        <v>21</v>
      </c>
      <c r="I11" s="28" t="s">
        <v>22</v>
      </c>
      <c r="J11" s="30">
        <v>8</v>
      </c>
      <c r="K11" s="28"/>
      <c r="L11" s="28" t="s">
        <v>22</v>
      </c>
      <c r="M11" s="30"/>
      <c r="N11" s="31">
        <f>E11+H11+K11</f>
        <v>42</v>
      </c>
      <c r="O11" s="32">
        <f>G11+J11+M11</f>
        <v>15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96</v>
      </c>
    </row>
    <row r="12" spans="2:20" ht="30" customHeight="1">
      <c r="B12" s="27" t="s">
        <v>24</v>
      </c>
      <c r="C12" s="165" t="s">
        <v>91</v>
      </c>
      <c r="D12" s="160" t="s">
        <v>86</v>
      </c>
      <c r="E12" s="28">
        <v>21</v>
      </c>
      <c r="F12" s="28" t="s">
        <v>22</v>
      </c>
      <c r="G12" s="30">
        <v>7</v>
      </c>
      <c r="H12" s="28">
        <v>21</v>
      </c>
      <c r="I12" s="28" t="s">
        <v>22</v>
      </c>
      <c r="J12" s="30">
        <v>6</v>
      </c>
      <c r="K12" s="28"/>
      <c r="L12" s="28" t="s">
        <v>22</v>
      </c>
      <c r="M12" s="30"/>
      <c r="N12" s="31">
        <f>E12+H12+K12</f>
        <v>42</v>
      </c>
      <c r="O12" s="32">
        <f>G12+J12+M12</f>
        <v>13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94</v>
      </c>
    </row>
    <row r="13" spans="2:20" ht="30" customHeight="1" thickBot="1">
      <c r="B13" s="34" t="s">
        <v>14</v>
      </c>
      <c r="C13" s="166" t="s">
        <v>92</v>
      </c>
      <c r="D13" s="161" t="s">
        <v>87</v>
      </c>
      <c r="E13" s="35">
        <v>21</v>
      </c>
      <c r="F13" s="36" t="s">
        <v>22</v>
      </c>
      <c r="G13" s="37">
        <v>6</v>
      </c>
      <c r="H13" s="35">
        <v>21</v>
      </c>
      <c r="I13" s="36" t="s">
        <v>22</v>
      </c>
      <c r="J13" s="37">
        <v>1</v>
      </c>
      <c r="K13" s="35"/>
      <c r="L13" s="36" t="s">
        <v>22</v>
      </c>
      <c r="M13" s="37"/>
      <c r="N13" s="31">
        <f>E13+H13+K13</f>
        <v>42</v>
      </c>
      <c r="O13" s="32">
        <f>G13+J13+M13</f>
        <v>7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71</v>
      </c>
    </row>
    <row r="14" spans="2:20" ht="34.5" customHeight="1" thickBot="1">
      <c r="B14" s="38" t="s">
        <v>10</v>
      </c>
      <c r="C14" s="270" t="str">
        <f>IF(R14&gt;S14,D4,IF(S14&gt;R14,D5,"remíza"))</f>
        <v>Východní Čechy 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210</v>
      </c>
      <c r="O14" s="40">
        <f t="shared" si="1"/>
        <v>65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C14:M14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9" sqref="C9:C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71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69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93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0" t="s">
        <v>73</v>
      </c>
      <c r="D9" s="162" t="s">
        <v>78</v>
      </c>
      <c r="E9" s="28">
        <v>14</v>
      </c>
      <c r="F9" s="29" t="s">
        <v>22</v>
      </c>
      <c r="G9" s="30">
        <v>21</v>
      </c>
      <c r="H9" s="28">
        <v>15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29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168" t="s">
        <v>94</v>
      </c>
    </row>
    <row r="10" spans="2:20" ht="30" customHeight="1">
      <c r="B10" s="27" t="s">
        <v>26</v>
      </c>
      <c r="C10" s="160" t="s">
        <v>74</v>
      </c>
      <c r="D10" s="160" t="s">
        <v>79</v>
      </c>
      <c r="E10" s="28">
        <v>14</v>
      </c>
      <c r="F10" s="28" t="s">
        <v>22</v>
      </c>
      <c r="G10" s="30">
        <v>21</v>
      </c>
      <c r="H10" s="28">
        <v>19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33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168" t="s">
        <v>95</v>
      </c>
    </row>
    <row r="11" spans="2:20" ht="30" customHeight="1">
      <c r="B11" s="27" t="s">
        <v>23</v>
      </c>
      <c r="C11" s="160" t="s">
        <v>75</v>
      </c>
      <c r="D11" s="160" t="s">
        <v>80</v>
      </c>
      <c r="E11" s="28">
        <v>15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14</v>
      </c>
      <c r="K11" s="28">
        <v>21</v>
      </c>
      <c r="L11" s="28" t="s">
        <v>22</v>
      </c>
      <c r="M11" s="30">
        <v>11</v>
      </c>
      <c r="N11" s="31">
        <f>E11+H11+K11</f>
        <v>57</v>
      </c>
      <c r="O11" s="32">
        <f>G11+J11+M11</f>
        <v>46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168" t="s">
        <v>71</v>
      </c>
    </row>
    <row r="12" spans="2:20" ht="30" customHeight="1">
      <c r="B12" s="27" t="s">
        <v>24</v>
      </c>
      <c r="C12" s="160" t="s">
        <v>76</v>
      </c>
      <c r="D12" s="160" t="s">
        <v>81</v>
      </c>
      <c r="E12" s="28">
        <v>17</v>
      </c>
      <c r="F12" s="28" t="s">
        <v>22</v>
      </c>
      <c r="G12" s="30">
        <v>21</v>
      </c>
      <c r="H12" s="28">
        <v>13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30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168" t="s">
        <v>95</v>
      </c>
    </row>
    <row r="13" spans="2:20" ht="30" customHeight="1" thickBot="1">
      <c r="B13" s="34" t="s">
        <v>14</v>
      </c>
      <c r="C13" s="161" t="s">
        <v>77</v>
      </c>
      <c r="D13" s="161" t="s">
        <v>82</v>
      </c>
      <c r="E13" s="35">
        <v>21</v>
      </c>
      <c r="F13" s="36" t="s">
        <v>22</v>
      </c>
      <c r="G13" s="37">
        <v>7</v>
      </c>
      <c r="H13" s="35">
        <v>21</v>
      </c>
      <c r="I13" s="36" t="s">
        <v>22</v>
      </c>
      <c r="J13" s="37">
        <v>11</v>
      </c>
      <c r="K13" s="35"/>
      <c r="L13" s="36" t="s">
        <v>22</v>
      </c>
      <c r="M13" s="37"/>
      <c r="N13" s="31">
        <f>E13+H13+K13</f>
        <v>42</v>
      </c>
      <c r="O13" s="32">
        <f>G13+J13+M13</f>
        <v>18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96</v>
      </c>
    </row>
    <row r="14" spans="2:20" ht="34.5" customHeight="1" thickBot="1">
      <c r="B14" s="38" t="s">
        <v>10</v>
      </c>
      <c r="C14" s="271" t="str">
        <f>IF(R14&gt;S14,D4,IF(S14&gt;R14,D5,"remíza"))</f>
        <v>Výběr Středočeského kraje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191</v>
      </c>
      <c r="O14" s="40">
        <f t="shared" si="1"/>
        <v>190</v>
      </c>
      <c r="P14" s="39">
        <f t="shared" si="1"/>
        <v>4</v>
      </c>
      <c r="Q14" s="41">
        <f t="shared" si="1"/>
        <v>7</v>
      </c>
      <c r="R14" s="39">
        <f t="shared" si="1"/>
        <v>2</v>
      </c>
      <c r="S14" s="40">
        <f t="shared" si="1"/>
        <v>3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9" sqref="C9:C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68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71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106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4" t="s">
        <v>88</v>
      </c>
      <c r="D9" s="160" t="s">
        <v>97</v>
      </c>
      <c r="E9" s="28">
        <v>9</v>
      </c>
      <c r="F9" s="29" t="s">
        <v>22</v>
      </c>
      <c r="G9" s="30">
        <v>21</v>
      </c>
      <c r="H9" s="28">
        <v>11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20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168" t="s">
        <v>71</v>
      </c>
    </row>
    <row r="10" spans="2:20" ht="30" customHeight="1">
      <c r="B10" s="27" t="s">
        <v>26</v>
      </c>
      <c r="C10" s="165" t="s">
        <v>89</v>
      </c>
      <c r="D10" s="160" t="s">
        <v>98</v>
      </c>
      <c r="E10" s="28">
        <v>21</v>
      </c>
      <c r="F10" s="28" t="s">
        <v>22</v>
      </c>
      <c r="G10" s="30">
        <v>9</v>
      </c>
      <c r="H10" s="28">
        <v>19</v>
      </c>
      <c r="I10" s="28" t="s">
        <v>22</v>
      </c>
      <c r="J10" s="30">
        <v>21</v>
      </c>
      <c r="K10" s="28">
        <v>21</v>
      </c>
      <c r="L10" s="28" t="s">
        <v>22</v>
      </c>
      <c r="M10" s="30">
        <v>17</v>
      </c>
      <c r="N10" s="31">
        <f>E10+H10+K10</f>
        <v>61</v>
      </c>
      <c r="O10" s="32">
        <f>G10+J10+M10</f>
        <v>47</v>
      </c>
      <c r="P10" s="33">
        <f>IF(E10&gt;G10,1,0)+IF(H10&gt;J10,1,0)+IF(K10&gt;M10,1,0)</f>
        <v>2</v>
      </c>
      <c r="Q10" s="28">
        <f>IF(E10&lt;G10,1,0)+IF(H10&lt;J10,1,0)+IF(K10&lt;M10,1,0)</f>
        <v>1</v>
      </c>
      <c r="R10" s="53">
        <f t="shared" si="0"/>
        <v>1</v>
      </c>
      <c r="S10" s="30">
        <f t="shared" si="0"/>
        <v>0</v>
      </c>
      <c r="T10" s="168" t="s">
        <v>96</v>
      </c>
    </row>
    <row r="11" spans="2:20" ht="30" customHeight="1">
      <c r="B11" s="27" t="s">
        <v>23</v>
      </c>
      <c r="C11" s="165" t="s">
        <v>90</v>
      </c>
      <c r="D11" s="160" t="s">
        <v>99</v>
      </c>
      <c r="E11" s="28">
        <v>21</v>
      </c>
      <c r="F11" s="28" t="s">
        <v>22</v>
      </c>
      <c r="G11" s="30">
        <v>19</v>
      </c>
      <c r="H11" s="28">
        <v>21</v>
      </c>
      <c r="I11" s="28" t="s">
        <v>22</v>
      </c>
      <c r="J11" s="30">
        <v>13</v>
      </c>
      <c r="K11" s="28"/>
      <c r="L11" s="28" t="s">
        <v>22</v>
      </c>
      <c r="M11" s="30"/>
      <c r="N11" s="31">
        <f>E11+H11+K11</f>
        <v>42</v>
      </c>
      <c r="O11" s="32">
        <f>G11+J11+M11</f>
        <v>32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96</v>
      </c>
    </row>
    <row r="12" spans="2:20" ht="30" customHeight="1">
      <c r="B12" s="27" t="s">
        <v>24</v>
      </c>
      <c r="C12" s="165" t="s">
        <v>91</v>
      </c>
      <c r="D12" s="160" t="s">
        <v>76</v>
      </c>
      <c r="E12" s="28">
        <v>21</v>
      </c>
      <c r="F12" s="28" t="s">
        <v>22</v>
      </c>
      <c r="G12" s="30">
        <v>16</v>
      </c>
      <c r="H12" s="28">
        <v>21</v>
      </c>
      <c r="I12" s="28" t="s">
        <v>22</v>
      </c>
      <c r="J12" s="30">
        <v>10</v>
      </c>
      <c r="K12" s="28"/>
      <c r="L12" s="28" t="s">
        <v>22</v>
      </c>
      <c r="M12" s="30"/>
      <c r="N12" s="31">
        <f>E12+H12+K12</f>
        <v>42</v>
      </c>
      <c r="O12" s="32">
        <f>G12+J12+M12</f>
        <v>26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71</v>
      </c>
    </row>
    <row r="13" spans="2:20" ht="30" customHeight="1" thickBot="1">
      <c r="B13" s="34" t="s">
        <v>14</v>
      </c>
      <c r="C13" s="166" t="s">
        <v>92</v>
      </c>
      <c r="D13" s="161" t="s">
        <v>100</v>
      </c>
      <c r="E13" s="35">
        <v>21</v>
      </c>
      <c r="F13" s="36" t="s">
        <v>22</v>
      </c>
      <c r="G13" s="37">
        <v>9</v>
      </c>
      <c r="H13" s="35">
        <v>15</v>
      </c>
      <c r="I13" s="36" t="s">
        <v>22</v>
      </c>
      <c r="J13" s="37">
        <v>21</v>
      </c>
      <c r="K13" s="35">
        <v>21</v>
      </c>
      <c r="L13" s="36" t="s">
        <v>22</v>
      </c>
      <c r="M13" s="37">
        <v>13</v>
      </c>
      <c r="N13" s="31">
        <f>E13+H13+K13</f>
        <v>57</v>
      </c>
      <c r="O13" s="32">
        <f>G13+J13+M13</f>
        <v>43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167" t="s">
        <v>96</v>
      </c>
    </row>
    <row r="14" spans="2:20" ht="34.5" customHeight="1" thickBot="1">
      <c r="B14" s="38" t="s">
        <v>10</v>
      </c>
      <c r="C14" s="271" t="str">
        <f>IF(R14&gt;S14,D4,IF(S14&gt;R14,D5,"remíza"))</f>
        <v>Východní Čechy 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222</v>
      </c>
      <c r="O14" s="40">
        <f t="shared" si="1"/>
        <v>190</v>
      </c>
      <c r="P14" s="39">
        <f t="shared" si="1"/>
        <v>8</v>
      </c>
      <c r="Q14" s="41">
        <f t="shared" si="1"/>
        <v>4</v>
      </c>
      <c r="R14" s="39">
        <f t="shared" si="1"/>
        <v>4</v>
      </c>
      <c r="S14" s="40">
        <f t="shared" si="1"/>
        <v>1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4">
      <selection activeCell="C9" sqref="C9:C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69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70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106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2" t="s">
        <v>78</v>
      </c>
      <c r="D9" s="162" t="s">
        <v>101</v>
      </c>
      <c r="E9" s="28">
        <v>21</v>
      </c>
      <c r="F9" s="29" t="s">
        <v>22</v>
      </c>
      <c r="G9" s="30">
        <v>15</v>
      </c>
      <c r="H9" s="28">
        <v>21</v>
      </c>
      <c r="I9" s="29" t="s">
        <v>22</v>
      </c>
      <c r="J9" s="30">
        <v>7</v>
      </c>
      <c r="K9" s="28"/>
      <c r="L9" s="29" t="s">
        <v>22</v>
      </c>
      <c r="M9" s="30"/>
      <c r="N9" s="31">
        <f>E9+H9+K9</f>
        <v>42</v>
      </c>
      <c r="O9" s="32">
        <f>G9+J9+M9</f>
        <v>22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107</v>
      </c>
    </row>
    <row r="10" spans="2:20" ht="30" customHeight="1">
      <c r="B10" s="27" t="s">
        <v>26</v>
      </c>
      <c r="C10" s="160" t="s">
        <v>79</v>
      </c>
      <c r="D10" s="160" t="s">
        <v>102</v>
      </c>
      <c r="E10" s="28">
        <v>21</v>
      </c>
      <c r="F10" s="28" t="s">
        <v>22</v>
      </c>
      <c r="G10" s="30">
        <v>14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27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95</v>
      </c>
    </row>
    <row r="11" spans="2:20" ht="30" customHeight="1">
      <c r="B11" s="27" t="s">
        <v>23</v>
      </c>
      <c r="C11" s="160" t="s">
        <v>80</v>
      </c>
      <c r="D11" s="160" t="s">
        <v>103</v>
      </c>
      <c r="E11" s="28">
        <v>21</v>
      </c>
      <c r="F11" s="28" t="s">
        <v>22</v>
      </c>
      <c r="G11" s="30">
        <v>12</v>
      </c>
      <c r="H11" s="28">
        <v>22</v>
      </c>
      <c r="I11" s="28" t="s">
        <v>22</v>
      </c>
      <c r="J11" s="30">
        <v>20</v>
      </c>
      <c r="K11" s="28"/>
      <c r="L11" s="28" t="s">
        <v>22</v>
      </c>
      <c r="M11" s="30"/>
      <c r="N11" s="31">
        <f>E11+H11+K11</f>
        <v>43</v>
      </c>
      <c r="O11" s="32">
        <f>G11+J11+M11</f>
        <v>32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107</v>
      </c>
    </row>
    <row r="12" spans="2:20" ht="30" customHeight="1">
      <c r="B12" s="27" t="s">
        <v>24</v>
      </c>
      <c r="C12" s="160" t="s">
        <v>81</v>
      </c>
      <c r="D12" s="160" t="s">
        <v>104</v>
      </c>
      <c r="E12" s="28">
        <v>21</v>
      </c>
      <c r="F12" s="28" t="s">
        <v>22</v>
      </c>
      <c r="G12" s="30">
        <v>17</v>
      </c>
      <c r="H12" s="28">
        <v>21</v>
      </c>
      <c r="I12" s="28" t="s">
        <v>22</v>
      </c>
      <c r="J12" s="30">
        <v>15</v>
      </c>
      <c r="K12" s="28"/>
      <c r="L12" s="28" t="s">
        <v>22</v>
      </c>
      <c r="M12" s="30"/>
      <c r="N12" s="31">
        <f>E12+H12+K12</f>
        <v>42</v>
      </c>
      <c r="O12" s="32">
        <f>G12+J12+M12</f>
        <v>32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95</v>
      </c>
    </row>
    <row r="13" spans="2:20" ht="30" customHeight="1" thickBot="1">
      <c r="B13" s="34" t="s">
        <v>14</v>
      </c>
      <c r="C13" s="161" t="s">
        <v>82</v>
      </c>
      <c r="D13" s="161" t="s">
        <v>105</v>
      </c>
      <c r="E13" s="35">
        <v>19</v>
      </c>
      <c r="F13" s="36" t="s">
        <v>22</v>
      </c>
      <c r="G13" s="37">
        <v>21</v>
      </c>
      <c r="H13" s="35">
        <v>13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32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167" t="s">
        <v>95</v>
      </c>
    </row>
    <row r="14" spans="2:20" ht="34.5" customHeight="1" thickBot="1">
      <c r="B14" s="38" t="s">
        <v>10</v>
      </c>
      <c r="C14" s="271" t="str">
        <f>IF(R14&gt;S14,D4,IF(S14&gt;R14,D5,"remíza"))</f>
        <v>Výběr Středočeského kraje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201</v>
      </c>
      <c r="O14" s="40">
        <f t="shared" si="1"/>
        <v>155</v>
      </c>
      <c r="P14" s="39">
        <f t="shared" si="1"/>
        <v>8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D9" sqref="D9:D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68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70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108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4" t="s">
        <v>110</v>
      </c>
      <c r="D9" s="162" t="s">
        <v>101</v>
      </c>
      <c r="E9" s="28">
        <v>21</v>
      </c>
      <c r="F9" s="29" t="s">
        <v>22</v>
      </c>
      <c r="G9" s="30">
        <v>9</v>
      </c>
      <c r="H9" s="28">
        <v>21</v>
      </c>
      <c r="I9" s="29" t="s">
        <v>22</v>
      </c>
      <c r="J9" s="30">
        <v>13</v>
      </c>
      <c r="K9" s="28"/>
      <c r="L9" s="29" t="s">
        <v>22</v>
      </c>
      <c r="M9" s="30"/>
      <c r="N9" s="31">
        <f>E9+H9+K9</f>
        <v>42</v>
      </c>
      <c r="O9" s="32">
        <f>G9+J9+M9</f>
        <v>22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107</v>
      </c>
    </row>
    <row r="10" spans="2:20" ht="30" customHeight="1">
      <c r="B10" s="27" t="s">
        <v>26</v>
      </c>
      <c r="C10" s="165" t="s">
        <v>111</v>
      </c>
      <c r="D10" s="160" t="s">
        <v>102</v>
      </c>
      <c r="E10" s="28">
        <v>21</v>
      </c>
      <c r="F10" s="28" t="s">
        <v>22</v>
      </c>
      <c r="G10" s="30">
        <v>12</v>
      </c>
      <c r="H10" s="28">
        <v>24</v>
      </c>
      <c r="I10" s="28" t="s">
        <v>22</v>
      </c>
      <c r="J10" s="30">
        <v>22</v>
      </c>
      <c r="K10" s="28"/>
      <c r="L10" s="28" t="s">
        <v>22</v>
      </c>
      <c r="M10" s="30"/>
      <c r="N10" s="31">
        <f>E10+H10+K10</f>
        <v>45</v>
      </c>
      <c r="O10" s="32">
        <f>G10+J10+M10</f>
        <v>34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96</v>
      </c>
    </row>
    <row r="11" spans="2:20" ht="30" customHeight="1">
      <c r="B11" s="27" t="s">
        <v>23</v>
      </c>
      <c r="C11" s="165" t="s">
        <v>90</v>
      </c>
      <c r="D11" s="160" t="s">
        <v>103</v>
      </c>
      <c r="E11" s="28">
        <v>21</v>
      </c>
      <c r="F11" s="28" t="s">
        <v>22</v>
      </c>
      <c r="G11" s="30">
        <v>17</v>
      </c>
      <c r="H11" s="28">
        <v>22</v>
      </c>
      <c r="I11" s="28" t="s">
        <v>22</v>
      </c>
      <c r="J11" s="30">
        <v>24</v>
      </c>
      <c r="K11" s="28">
        <v>21</v>
      </c>
      <c r="L11" s="28" t="s">
        <v>22</v>
      </c>
      <c r="M11" s="30">
        <v>18</v>
      </c>
      <c r="N11" s="31">
        <f>E11+H11+K11</f>
        <v>64</v>
      </c>
      <c r="O11" s="32">
        <f>G11+J11+M11</f>
        <v>59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168" t="s">
        <v>107</v>
      </c>
    </row>
    <row r="12" spans="2:20" ht="30" customHeight="1">
      <c r="B12" s="27" t="s">
        <v>24</v>
      </c>
      <c r="C12" s="165" t="s">
        <v>91</v>
      </c>
      <c r="D12" s="160" t="s">
        <v>104</v>
      </c>
      <c r="E12" s="28">
        <v>21</v>
      </c>
      <c r="F12" s="28" t="s">
        <v>22</v>
      </c>
      <c r="G12" s="30">
        <v>9</v>
      </c>
      <c r="H12" s="28">
        <v>21</v>
      </c>
      <c r="I12" s="28" t="s">
        <v>22</v>
      </c>
      <c r="J12" s="30">
        <v>13</v>
      </c>
      <c r="K12" s="28"/>
      <c r="L12" s="28" t="s">
        <v>22</v>
      </c>
      <c r="M12" s="30"/>
      <c r="N12" s="31">
        <f>E12+H12+K12</f>
        <v>42</v>
      </c>
      <c r="O12" s="32">
        <f>G12+J12+M12</f>
        <v>22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107</v>
      </c>
    </row>
    <row r="13" spans="2:20" ht="30" customHeight="1" thickBot="1">
      <c r="B13" s="34" t="s">
        <v>14</v>
      </c>
      <c r="C13" s="166" t="s">
        <v>112</v>
      </c>
      <c r="D13" s="161" t="s">
        <v>105</v>
      </c>
      <c r="E13" s="35">
        <v>21</v>
      </c>
      <c r="F13" s="36" t="s">
        <v>22</v>
      </c>
      <c r="G13" s="37">
        <v>18</v>
      </c>
      <c r="H13" s="35">
        <v>21</v>
      </c>
      <c r="I13" s="36" t="s">
        <v>22</v>
      </c>
      <c r="J13" s="37">
        <v>15</v>
      </c>
      <c r="K13" s="35"/>
      <c r="L13" s="36" t="s">
        <v>22</v>
      </c>
      <c r="M13" s="37"/>
      <c r="N13" s="31">
        <f>E13+H13+K13</f>
        <v>42</v>
      </c>
      <c r="O13" s="32">
        <f>G13+J13+M13</f>
        <v>33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96</v>
      </c>
    </row>
    <row r="14" spans="2:20" ht="34.5" customHeight="1" thickBot="1">
      <c r="B14" s="38" t="s">
        <v>10</v>
      </c>
      <c r="C14" s="271" t="str">
        <f>IF(R14&gt;S14,D4,IF(S14&gt;R14,D5,"remíza"))</f>
        <v>Východní Čechy 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235</v>
      </c>
      <c r="O14" s="40">
        <f t="shared" si="1"/>
        <v>170</v>
      </c>
      <c r="P14" s="39">
        <f t="shared" si="1"/>
        <v>10</v>
      </c>
      <c r="Q14" s="41">
        <f t="shared" si="1"/>
        <v>1</v>
      </c>
      <c r="R14" s="39">
        <f t="shared" si="1"/>
        <v>5</v>
      </c>
      <c r="S14" s="40">
        <f t="shared" si="1"/>
        <v>0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4">
      <selection activeCell="T12" sqref="T1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71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108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0" t="s">
        <v>73</v>
      </c>
      <c r="D9" s="160" t="s">
        <v>115</v>
      </c>
      <c r="E9" s="28">
        <v>21</v>
      </c>
      <c r="F9" s="29" t="s">
        <v>22</v>
      </c>
      <c r="G9" s="30">
        <v>5</v>
      </c>
      <c r="H9" s="28">
        <v>21</v>
      </c>
      <c r="I9" s="29" t="s">
        <v>22</v>
      </c>
      <c r="J9" s="30">
        <v>7</v>
      </c>
      <c r="K9" s="28"/>
      <c r="L9" s="29" t="s">
        <v>22</v>
      </c>
      <c r="M9" s="30"/>
      <c r="N9" s="31">
        <f>E9+H9+K9</f>
        <v>42</v>
      </c>
      <c r="O9" s="32">
        <f>G9+J9+M9</f>
        <v>12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94</v>
      </c>
    </row>
    <row r="10" spans="2:20" ht="30" customHeight="1">
      <c r="B10" s="27" t="s">
        <v>26</v>
      </c>
      <c r="C10" s="160" t="s">
        <v>98</v>
      </c>
      <c r="D10" s="160" t="s">
        <v>116</v>
      </c>
      <c r="E10" s="28">
        <v>21</v>
      </c>
      <c r="F10" s="28" t="s">
        <v>22</v>
      </c>
      <c r="G10" s="30">
        <v>6</v>
      </c>
      <c r="H10" s="28">
        <v>21</v>
      </c>
      <c r="I10" s="28" t="s">
        <v>22</v>
      </c>
      <c r="J10" s="30">
        <v>9</v>
      </c>
      <c r="K10" s="28"/>
      <c r="L10" s="28" t="s">
        <v>22</v>
      </c>
      <c r="M10" s="30"/>
      <c r="N10" s="31">
        <f>E10+H10+K10</f>
        <v>42</v>
      </c>
      <c r="O10" s="32">
        <f>G10+J10+M10</f>
        <v>15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94</v>
      </c>
    </row>
    <row r="11" spans="2:20" ht="30" customHeight="1">
      <c r="B11" s="27" t="s">
        <v>23</v>
      </c>
      <c r="C11" s="160" t="s">
        <v>113</v>
      </c>
      <c r="D11" s="160" t="s">
        <v>117</v>
      </c>
      <c r="E11" s="28">
        <v>21</v>
      </c>
      <c r="F11" s="28" t="s">
        <v>22</v>
      </c>
      <c r="G11" s="30">
        <v>4</v>
      </c>
      <c r="H11" s="28">
        <v>21</v>
      </c>
      <c r="I11" s="28" t="s">
        <v>22</v>
      </c>
      <c r="J11" s="30">
        <v>8</v>
      </c>
      <c r="K11" s="28"/>
      <c r="L11" s="28" t="s">
        <v>22</v>
      </c>
      <c r="M11" s="30"/>
      <c r="N11" s="31">
        <f>E11+H11+K11</f>
        <v>42</v>
      </c>
      <c r="O11" s="32">
        <f>G11+J11+M11</f>
        <v>12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71</v>
      </c>
    </row>
    <row r="12" spans="2:20" ht="30" customHeight="1">
      <c r="B12" s="27" t="s">
        <v>24</v>
      </c>
      <c r="C12" s="160" t="s">
        <v>76</v>
      </c>
      <c r="D12" s="160" t="s">
        <v>86</v>
      </c>
      <c r="E12" s="28">
        <v>21</v>
      </c>
      <c r="F12" s="28" t="s">
        <v>22</v>
      </c>
      <c r="G12" s="30">
        <v>10</v>
      </c>
      <c r="H12" s="28">
        <v>21</v>
      </c>
      <c r="I12" s="28" t="s">
        <v>22</v>
      </c>
      <c r="J12" s="30">
        <v>17</v>
      </c>
      <c r="K12" s="28"/>
      <c r="L12" s="28" t="s">
        <v>22</v>
      </c>
      <c r="M12" s="30"/>
      <c r="N12" s="31">
        <f>E12+H12+K12</f>
        <v>42</v>
      </c>
      <c r="O12" s="32">
        <f>G12+J12+M12</f>
        <v>27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71</v>
      </c>
    </row>
    <row r="13" spans="2:20" ht="30" customHeight="1" thickBot="1">
      <c r="B13" s="34" t="s">
        <v>14</v>
      </c>
      <c r="C13" s="161" t="s">
        <v>114</v>
      </c>
      <c r="D13" s="161" t="s">
        <v>118</v>
      </c>
      <c r="E13" s="35">
        <v>21</v>
      </c>
      <c r="F13" s="36" t="s">
        <v>22</v>
      </c>
      <c r="G13" s="37">
        <v>4</v>
      </c>
      <c r="H13" s="35">
        <v>21</v>
      </c>
      <c r="I13" s="36" t="s">
        <v>22</v>
      </c>
      <c r="J13" s="37">
        <v>4</v>
      </c>
      <c r="K13" s="35"/>
      <c r="L13" s="36" t="s">
        <v>22</v>
      </c>
      <c r="M13" s="37"/>
      <c r="N13" s="31">
        <f>E13+H13+K13</f>
        <v>42</v>
      </c>
      <c r="O13" s="32">
        <f>G13+J13+M13</f>
        <v>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71</v>
      </c>
    </row>
    <row r="14" spans="2:20" ht="34.5" customHeight="1" thickBot="1">
      <c r="B14" s="38" t="s">
        <v>10</v>
      </c>
      <c r="C14" s="271" t="str">
        <f>IF(R14&gt;S14,D4,IF(S14&gt;R14,D5,"remíza"))</f>
        <v>Praha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210</v>
      </c>
      <c r="O14" s="40">
        <f t="shared" si="1"/>
        <v>74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4">
      <selection activeCell="T13" sqref="T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82" t="s">
        <v>69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109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2" t="s">
        <v>78</v>
      </c>
      <c r="D9" s="160" t="s">
        <v>83</v>
      </c>
      <c r="E9" s="28">
        <v>21</v>
      </c>
      <c r="F9" s="29" t="s">
        <v>22</v>
      </c>
      <c r="G9" s="30">
        <v>7</v>
      </c>
      <c r="H9" s="28">
        <v>21</v>
      </c>
      <c r="I9" s="29" t="s">
        <v>22</v>
      </c>
      <c r="J9" s="30">
        <v>1</v>
      </c>
      <c r="K9" s="28"/>
      <c r="L9" s="29" t="s">
        <v>22</v>
      </c>
      <c r="M9" s="30"/>
      <c r="N9" s="31">
        <f>E9+H9+K9</f>
        <v>42</v>
      </c>
      <c r="O9" s="32">
        <f>G9+J9+M9</f>
        <v>8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168" t="s">
        <v>95</v>
      </c>
    </row>
    <row r="10" spans="2:20" ht="30" customHeight="1">
      <c r="B10" s="27" t="s">
        <v>26</v>
      </c>
      <c r="C10" s="160" t="s">
        <v>79</v>
      </c>
      <c r="D10" s="160" t="s">
        <v>84</v>
      </c>
      <c r="E10" s="28">
        <v>21</v>
      </c>
      <c r="F10" s="28" t="s">
        <v>22</v>
      </c>
      <c r="G10" s="30">
        <v>12</v>
      </c>
      <c r="H10" s="28">
        <v>21</v>
      </c>
      <c r="I10" s="28" t="s">
        <v>22</v>
      </c>
      <c r="J10" s="30">
        <v>12</v>
      </c>
      <c r="K10" s="28"/>
      <c r="L10" s="28" t="s">
        <v>22</v>
      </c>
      <c r="M10" s="30"/>
      <c r="N10" s="31">
        <f>E10+H10+K10</f>
        <v>42</v>
      </c>
      <c r="O10" s="32">
        <f>G10+J10+M10</f>
        <v>24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168" t="s">
        <v>94</v>
      </c>
    </row>
    <row r="11" spans="2:20" ht="30" customHeight="1">
      <c r="B11" s="27" t="s">
        <v>23</v>
      </c>
      <c r="C11" s="160" t="s">
        <v>119</v>
      </c>
      <c r="D11" s="160" t="s">
        <v>85</v>
      </c>
      <c r="E11" s="28">
        <v>21</v>
      </c>
      <c r="F11" s="28" t="s">
        <v>22</v>
      </c>
      <c r="G11" s="30">
        <v>11</v>
      </c>
      <c r="H11" s="28">
        <v>21</v>
      </c>
      <c r="I11" s="28" t="s">
        <v>22</v>
      </c>
      <c r="J11" s="30">
        <v>9</v>
      </c>
      <c r="K11" s="28"/>
      <c r="L11" s="28" t="s">
        <v>22</v>
      </c>
      <c r="M11" s="30"/>
      <c r="N11" s="31">
        <f>E11+H11+K11</f>
        <v>42</v>
      </c>
      <c r="O11" s="32">
        <f>G11+J11+M11</f>
        <v>20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168" t="s">
        <v>95</v>
      </c>
    </row>
    <row r="12" spans="2:20" ht="30" customHeight="1">
      <c r="B12" s="27" t="s">
        <v>24</v>
      </c>
      <c r="C12" s="160" t="s">
        <v>120</v>
      </c>
      <c r="D12" s="160" t="s">
        <v>86</v>
      </c>
      <c r="E12" s="28">
        <v>21</v>
      </c>
      <c r="F12" s="28" t="s">
        <v>22</v>
      </c>
      <c r="G12" s="30">
        <v>13</v>
      </c>
      <c r="H12" s="28">
        <v>21</v>
      </c>
      <c r="I12" s="28" t="s">
        <v>22</v>
      </c>
      <c r="J12" s="30">
        <v>10</v>
      </c>
      <c r="K12" s="28"/>
      <c r="L12" s="28" t="s">
        <v>22</v>
      </c>
      <c r="M12" s="30"/>
      <c r="N12" s="31">
        <f>E12+H12+K12</f>
        <v>42</v>
      </c>
      <c r="O12" s="32">
        <f>G12+J12+M12</f>
        <v>23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94</v>
      </c>
    </row>
    <row r="13" spans="2:20" ht="30" customHeight="1" thickBot="1">
      <c r="B13" s="34" t="s">
        <v>14</v>
      </c>
      <c r="C13" s="161" t="s">
        <v>121</v>
      </c>
      <c r="D13" s="161" t="s">
        <v>87</v>
      </c>
      <c r="E13" s="35">
        <v>21</v>
      </c>
      <c r="F13" s="36" t="s">
        <v>22</v>
      </c>
      <c r="G13" s="37">
        <v>3</v>
      </c>
      <c r="H13" s="35">
        <v>21</v>
      </c>
      <c r="I13" s="36" t="s">
        <v>22</v>
      </c>
      <c r="J13" s="37">
        <v>0</v>
      </c>
      <c r="K13" s="35"/>
      <c r="L13" s="36" t="s">
        <v>22</v>
      </c>
      <c r="M13" s="37"/>
      <c r="N13" s="31">
        <f>E13+H13+K13</f>
        <v>42</v>
      </c>
      <c r="O13" s="32">
        <f>G13+J13+M13</f>
        <v>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167" t="s">
        <v>95</v>
      </c>
    </row>
    <row r="14" spans="2:20" ht="34.5" customHeight="1" thickBot="1">
      <c r="B14" s="38" t="s">
        <v>10</v>
      </c>
      <c r="C14" s="271" t="str">
        <f>IF(R14&gt;S14,D4,IF(S14&gt;R14,D5,"remíza"))</f>
        <v>Výběr Středočeského kraje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210</v>
      </c>
      <c r="O14" s="40">
        <f t="shared" si="1"/>
        <v>78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J12" sqref="J1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5.5" thickBo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2:20" ht="19.5" customHeight="1" thickBot="1">
      <c r="B3" s="5" t="s">
        <v>1</v>
      </c>
      <c r="C3" s="6"/>
      <c r="D3" s="273" t="s">
        <v>28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</row>
    <row r="4" spans="2:20" ht="19.5" customHeight="1" thickTop="1">
      <c r="B4" s="7" t="s">
        <v>3</v>
      </c>
      <c r="C4" s="8"/>
      <c r="D4" s="276" t="s">
        <v>70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0" t="s">
        <v>17</v>
      </c>
      <c r="R4" s="261"/>
      <c r="S4" s="10"/>
      <c r="T4" s="59">
        <v>44996</v>
      </c>
    </row>
    <row r="5" spans="2:20" ht="19.5" customHeight="1">
      <c r="B5" s="7" t="s">
        <v>4</v>
      </c>
      <c r="C5" s="11"/>
      <c r="D5" s="282" t="s">
        <v>71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62" t="s">
        <v>2</v>
      </c>
      <c r="R5" s="263"/>
      <c r="S5" s="9"/>
      <c r="T5" s="58" t="s">
        <v>29</v>
      </c>
    </row>
    <row r="6" spans="2:20" ht="19.5" customHeight="1" thickBot="1">
      <c r="B6" s="12" t="s">
        <v>5</v>
      </c>
      <c r="C6" s="13"/>
      <c r="D6" s="279" t="s">
        <v>30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14"/>
      <c r="R6" s="15"/>
      <c r="S6" s="51"/>
      <c r="T6" s="169" t="s">
        <v>109</v>
      </c>
    </row>
    <row r="7" spans="2:20" ht="24.75" customHeight="1">
      <c r="B7" s="16"/>
      <c r="C7" s="17" t="s">
        <v>6</v>
      </c>
      <c r="D7" s="17" t="s">
        <v>7</v>
      </c>
      <c r="E7" s="265" t="s">
        <v>8</v>
      </c>
      <c r="F7" s="266"/>
      <c r="G7" s="266"/>
      <c r="H7" s="266"/>
      <c r="I7" s="266"/>
      <c r="J7" s="266"/>
      <c r="K7" s="266"/>
      <c r="L7" s="266"/>
      <c r="M7" s="267"/>
      <c r="N7" s="268" t="s">
        <v>18</v>
      </c>
      <c r="O7" s="269"/>
      <c r="P7" s="268" t="s">
        <v>19</v>
      </c>
      <c r="Q7" s="269"/>
      <c r="R7" s="268" t="s">
        <v>20</v>
      </c>
      <c r="S7" s="2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162" t="s">
        <v>101</v>
      </c>
      <c r="D9" s="160" t="s">
        <v>73</v>
      </c>
      <c r="E9" s="28">
        <v>11</v>
      </c>
      <c r="F9" s="29" t="s">
        <v>22</v>
      </c>
      <c r="G9" s="30">
        <v>21</v>
      </c>
      <c r="H9" s="28">
        <v>10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21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168" t="s">
        <v>107</v>
      </c>
    </row>
    <row r="10" spans="2:20" ht="30" customHeight="1">
      <c r="B10" s="27" t="s">
        <v>26</v>
      </c>
      <c r="C10" s="160" t="s">
        <v>102</v>
      </c>
      <c r="D10" s="160" t="s">
        <v>74</v>
      </c>
      <c r="E10" s="28">
        <v>21</v>
      </c>
      <c r="F10" s="28" t="s">
        <v>22</v>
      </c>
      <c r="G10" s="30">
        <v>19</v>
      </c>
      <c r="H10" s="28">
        <v>11</v>
      </c>
      <c r="I10" s="28" t="s">
        <v>22</v>
      </c>
      <c r="J10" s="30">
        <v>21</v>
      </c>
      <c r="K10" s="28">
        <v>18</v>
      </c>
      <c r="L10" s="28" t="s">
        <v>22</v>
      </c>
      <c r="M10" s="30">
        <v>21</v>
      </c>
      <c r="N10" s="31">
        <f>E10+H10+K10</f>
        <v>50</v>
      </c>
      <c r="O10" s="32">
        <f>G10+J10+M10</f>
        <v>61</v>
      </c>
      <c r="P10" s="33">
        <f>IF(E10&gt;G10,1,0)+IF(H10&gt;J10,1,0)+IF(K10&gt;M10,1,0)</f>
        <v>1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168" t="s">
        <v>107</v>
      </c>
    </row>
    <row r="11" spans="2:20" ht="30" customHeight="1">
      <c r="B11" s="27" t="s">
        <v>23</v>
      </c>
      <c r="C11" s="160" t="s">
        <v>103</v>
      </c>
      <c r="D11" s="160" t="s">
        <v>75</v>
      </c>
      <c r="E11" s="28">
        <v>9</v>
      </c>
      <c r="F11" s="28" t="s">
        <v>22</v>
      </c>
      <c r="G11" s="30">
        <v>21</v>
      </c>
      <c r="H11" s="28">
        <v>15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24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168" t="s">
        <v>107</v>
      </c>
    </row>
    <row r="12" spans="2:20" ht="30" customHeight="1">
      <c r="B12" s="27" t="s">
        <v>24</v>
      </c>
      <c r="C12" s="160" t="s">
        <v>104</v>
      </c>
      <c r="D12" s="160" t="s">
        <v>76</v>
      </c>
      <c r="E12" s="28">
        <v>21</v>
      </c>
      <c r="F12" s="28" t="s">
        <v>22</v>
      </c>
      <c r="G12" s="30">
        <v>18</v>
      </c>
      <c r="H12" s="28">
        <v>21</v>
      </c>
      <c r="I12" s="28" t="s">
        <v>22</v>
      </c>
      <c r="J12" s="30">
        <v>15</v>
      </c>
      <c r="K12" s="28"/>
      <c r="L12" s="28" t="s">
        <v>22</v>
      </c>
      <c r="M12" s="30"/>
      <c r="N12" s="31">
        <f>E12+H12+K12</f>
        <v>42</v>
      </c>
      <c r="O12" s="32">
        <f>G12+J12+M12</f>
        <v>33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168" t="s">
        <v>71</v>
      </c>
    </row>
    <row r="13" spans="2:20" ht="30" customHeight="1" thickBot="1">
      <c r="B13" s="34" t="s">
        <v>14</v>
      </c>
      <c r="C13" s="161" t="s">
        <v>105</v>
      </c>
      <c r="D13" s="161" t="s">
        <v>77</v>
      </c>
      <c r="E13" s="35">
        <v>17</v>
      </c>
      <c r="F13" s="36" t="s">
        <v>22</v>
      </c>
      <c r="G13" s="37">
        <v>21</v>
      </c>
      <c r="H13" s="35">
        <v>21</v>
      </c>
      <c r="I13" s="36" t="s">
        <v>22</v>
      </c>
      <c r="J13" s="37">
        <v>11</v>
      </c>
      <c r="K13" s="35">
        <v>21</v>
      </c>
      <c r="L13" s="36" t="s">
        <v>22</v>
      </c>
      <c r="M13" s="37">
        <v>19</v>
      </c>
      <c r="N13" s="31">
        <f>E13+H13+K13</f>
        <v>59</v>
      </c>
      <c r="O13" s="32">
        <f>G13+J13+M13</f>
        <v>51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167" t="s">
        <v>71</v>
      </c>
    </row>
    <row r="14" spans="2:20" ht="34.5" customHeight="1" thickBot="1">
      <c r="B14" s="38" t="s">
        <v>10</v>
      </c>
      <c r="C14" s="271" t="str">
        <f>IF(R14&gt;S14,D4,IF(S14&gt;R14,D5,"remíza"))</f>
        <v>Praha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39">
        <f aca="true" t="shared" si="1" ref="N14:S14">SUM(N9:N13)</f>
        <v>196</v>
      </c>
      <c r="O14" s="40">
        <f t="shared" si="1"/>
        <v>229</v>
      </c>
      <c r="P14" s="39">
        <f t="shared" si="1"/>
        <v>5</v>
      </c>
      <c r="Q14" s="41">
        <f t="shared" si="1"/>
        <v>7</v>
      </c>
      <c r="R14" s="39">
        <f t="shared" si="1"/>
        <v>2</v>
      </c>
      <c r="S14" s="40">
        <f t="shared" si="1"/>
        <v>3</v>
      </c>
      <c r="T14" s="56"/>
    </row>
    <row r="15" spans="2:20" ht="15.7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7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7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Miroslav Loskot</cp:lastModifiedBy>
  <cp:lastPrinted>2023-03-11T17:02:08Z</cp:lastPrinted>
  <dcterms:created xsi:type="dcterms:W3CDTF">1996-11-18T12:18:44Z</dcterms:created>
  <dcterms:modified xsi:type="dcterms:W3CDTF">2023-03-18T21:46:00Z</dcterms:modified>
  <cp:category/>
  <cp:version/>
  <cp:contentType/>
  <cp:contentStatus/>
</cp:coreProperties>
</file>